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ccounting\Property Tax_RDA\RDA\2023\"/>
    </mc:Choice>
  </mc:AlternateContent>
  <xr:revisionPtr revIDLastSave="0" documentId="13_ncr:1_{5B7B6E26-195B-410D-AF91-13B8D0AE52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RA Project Area Report" sheetId="25" r:id="rId1"/>
    <sheet name="Summary by CRA" sheetId="118" r:id="rId2"/>
    <sheet name="Paid by Entity - Summary" sheetId="121" r:id="rId3"/>
    <sheet name="Paid by Entity -Summary by TYPE" sheetId="122" r:id="rId4"/>
    <sheet name="Paid to AGENCY-SummarybyAgency" sheetId="115" r:id="rId5"/>
    <sheet name="Paid to AGENCY-Detail with Area" sheetId="117" r:id="rId6"/>
    <sheet name="Paid by Entity - Detail by Proj" sheetId="120" r:id="rId7"/>
  </sheets>
  <definedNames>
    <definedName name="_xlnm._FilterDatabase" localSheetId="0" hidden="1">'CRA Project Area Report'!$A$2:$U$1094</definedName>
    <definedName name="_xlnm.Print_Titles" localSheetId="0">'CRA Project Area Report'!$1:$2</definedName>
  </definedNames>
  <calcPr calcId="191029"/>
  <pivotCaches>
    <pivotCache cacheId="5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3" i="25" l="1"/>
  <c r="L1016" i="25"/>
  <c r="L1039" i="25"/>
  <c r="L992" i="25"/>
  <c r="L968" i="25"/>
  <c r="L945" i="25"/>
  <c r="L923" i="25"/>
  <c r="L841" i="25"/>
  <c r="R1039" i="25" l="1"/>
  <c r="R477" i="25"/>
  <c r="L661" i="25"/>
  <c r="L517" i="25"/>
  <c r="R661" i="25"/>
  <c r="R702" i="25"/>
  <c r="L281" i="25"/>
  <c r="R743" i="25"/>
  <c r="R923" i="25"/>
  <c r="L639" i="25"/>
  <c r="L379" i="25"/>
  <c r="R437" i="25"/>
  <c r="R618" i="25"/>
  <c r="R262" i="25"/>
  <c r="L359" i="25"/>
  <c r="L262" i="25"/>
  <c r="R340" i="25"/>
  <c r="L702" i="25"/>
  <c r="R301" i="25"/>
  <c r="R379" i="25"/>
  <c r="R457" i="25"/>
  <c r="L340" i="25"/>
  <c r="L743" i="25"/>
  <c r="L682" i="25"/>
  <c r="R722" i="25"/>
  <c r="R945" i="25"/>
  <c r="R320" i="25"/>
  <c r="L418" i="25"/>
  <c r="R418" i="25"/>
  <c r="R992" i="25"/>
  <c r="R281" i="25"/>
  <c r="R359" i="25"/>
  <c r="L477" i="25"/>
  <c r="R398" i="25"/>
  <c r="L784" i="25"/>
  <c r="R784" i="25"/>
  <c r="R639" i="25"/>
  <c r="R1016" i="25"/>
  <c r="L763" i="25"/>
  <c r="L457" i="25"/>
  <c r="R1086" i="25"/>
  <c r="R517" i="25"/>
  <c r="R763" i="25"/>
  <c r="R968" i="25"/>
  <c r="L245" i="25"/>
  <c r="L437" i="25"/>
  <c r="R682" i="25"/>
  <c r="L1086" i="25"/>
  <c r="R841" i="25"/>
  <c r="L320" i="25"/>
  <c r="R1063" i="25"/>
  <c r="L722" i="25"/>
  <c r="L618" i="25"/>
  <c r="L398" i="25"/>
  <c r="L301" i="25"/>
  <c r="T1039" i="25" l="1"/>
  <c r="T784" i="25"/>
  <c r="T923" i="25"/>
  <c r="T682" i="25"/>
  <c r="T457" i="25"/>
  <c r="T992" i="25"/>
  <c r="T398" i="25"/>
  <c r="T281" i="25"/>
  <c r="T743" i="25"/>
  <c r="T418" i="25"/>
  <c r="T340" i="25"/>
  <c r="T359" i="25"/>
  <c r="T702" i="25"/>
  <c r="T517" i="25"/>
  <c r="T968" i="25"/>
  <c r="T262" i="25"/>
  <c r="T763" i="25"/>
  <c r="T301" i="25"/>
  <c r="T1086" i="25"/>
  <c r="T320" i="25"/>
  <c r="T379" i="25"/>
  <c r="T1016" i="25"/>
  <c r="T477" i="25"/>
  <c r="T618" i="25"/>
  <c r="T945" i="25"/>
  <c r="T1063" i="25"/>
  <c r="T841" i="25"/>
  <c r="T661" i="25"/>
  <c r="T722" i="25"/>
  <c r="T437" i="25"/>
  <c r="T639" i="25"/>
  <c r="I359" i="25"/>
  <c r="M359" i="25"/>
  <c r="O359" i="25" s="1"/>
  <c r="M379" i="25"/>
  <c r="O379" i="25" s="1"/>
  <c r="I379" i="25"/>
  <c r="M682" i="25"/>
  <c r="O682" i="25" s="1"/>
  <c r="I682" i="25"/>
  <c r="M477" i="25"/>
  <c r="O477" i="25" s="1"/>
  <c r="I477" i="25"/>
  <c r="M743" i="25"/>
  <c r="O743" i="25" s="1"/>
  <c r="I743" i="25"/>
  <c r="M1039" i="25"/>
  <c r="O1039" i="25" s="1"/>
  <c r="I1039" i="25"/>
  <c r="I763" i="25"/>
  <c r="M763" i="25"/>
  <c r="O763" i="25" s="1"/>
  <c r="I418" i="25"/>
  <c r="M418" i="25"/>
  <c r="O418" i="25" s="1"/>
  <c r="M992" i="25"/>
  <c r="O992" i="25" s="1"/>
  <c r="I992" i="25"/>
  <c r="M1086" i="25"/>
  <c r="O1086" i="25" s="1"/>
  <c r="I1086" i="25"/>
  <c r="M618" i="25"/>
  <c r="O618" i="25" s="1"/>
  <c r="I618" i="25"/>
  <c r="M639" i="25"/>
  <c r="O639" i="25" s="1"/>
  <c r="I639" i="25"/>
  <c r="I517" i="25"/>
  <c r="M517" i="25"/>
  <c r="O517" i="25" s="1"/>
  <c r="M968" i="25"/>
  <c r="O968" i="25" s="1"/>
  <c r="I968" i="25"/>
  <c r="I945" i="25"/>
  <c r="M945" i="25"/>
  <c r="O945" i="25" s="1"/>
  <c r="M841" i="25"/>
  <c r="O841" i="25" s="1"/>
  <c r="I841" i="25"/>
  <c r="M437" i="25"/>
  <c r="O437" i="25" s="1"/>
  <c r="I437" i="25"/>
  <c r="M661" i="25"/>
  <c r="O661" i="25" s="1"/>
  <c r="I661" i="25"/>
  <c r="M1063" i="25"/>
  <c r="O1063" i="25" s="1"/>
  <c r="I1063" i="25"/>
  <c r="M398" i="25"/>
  <c r="O398" i="25" s="1"/>
  <c r="I398" i="25"/>
  <c r="M702" i="25"/>
  <c r="O702" i="25" s="1"/>
  <c r="I702" i="25"/>
  <c r="M1016" i="25"/>
  <c r="O1016" i="25" s="1"/>
  <c r="I1016" i="25"/>
  <c r="M262" i="25"/>
  <c r="O262" i="25" s="1"/>
  <c r="I262" i="25"/>
  <c r="I245" i="25"/>
  <c r="M245" i="25"/>
  <c r="O245" i="25" s="1"/>
  <c r="I340" i="25"/>
  <c r="M340" i="25"/>
  <c r="O340" i="25" s="1"/>
  <c r="M301" i="25"/>
  <c r="O301" i="25" s="1"/>
  <c r="I301" i="25"/>
  <c r="M722" i="25"/>
  <c r="O722" i="25" s="1"/>
  <c r="I722" i="25"/>
  <c r="M784" i="25"/>
  <c r="O784" i="25" s="1"/>
  <c r="I784" i="25"/>
  <c r="I281" i="25"/>
  <c r="M281" i="25"/>
  <c r="O281" i="25" s="1"/>
  <c r="M923" i="25"/>
  <c r="O923" i="25" s="1"/>
  <c r="I923" i="25"/>
  <c r="I457" i="25"/>
  <c r="M457" i="25"/>
  <c r="O457" i="25" s="1"/>
  <c r="M320" i="25"/>
  <c r="O320" i="25" s="1"/>
  <c r="I320" i="25"/>
  <c r="U682" i="25" l="1"/>
  <c r="U457" i="25"/>
  <c r="U398" i="25"/>
  <c r="U281" i="25"/>
  <c r="U1063" i="25"/>
  <c r="U992" i="25"/>
  <c r="U743" i="25"/>
  <c r="U359" i="25"/>
  <c r="U923" i="25"/>
  <c r="U784" i="25"/>
  <c r="U1039" i="25"/>
  <c r="U340" i="25"/>
  <c r="U418" i="25"/>
  <c r="U262" i="25"/>
  <c r="U1016" i="25"/>
  <c r="U379" i="25"/>
  <c r="U320" i="25"/>
  <c r="U639" i="25"/>
  <c r="U618" i="25"/>
  <c r="U702" i="25"/>
  <c r="U1086" i="25"/>
  <c r="U763" i="25"/>
  <c r="U301" i="25"/>
  <c r="U968" i="25"/>
  <c r="U517" i="25"/>
  <c r="U661" i="25"/>
  <c r="U437" i="25"/>
  <c r="U841" i="25"/>
  <c r="U722" i="25"/>
  <c r="U945" i="25"/>
  <c r="U477" i="25"/>
  <c r="Q228" i="25" l="1"/>
  <c r="Q229" i="25" s="1"/>
  <c r="Q230" i="25" s="1"/>
  <c r="Q231" i="25" s="1"/>
  <c r="Q232" i="25" s="1"/>
  <c r="Q233" i="25" s="1"/>
  <c r="Q235" i="25" s="1"/>
  <c r="Q236" i="25" s="1"/>
  <c r="Q237" i="25" s="1"/>
  <c r="Q238" i="25" s="1"/>
  <c r="Q239" i="25" s="1"/>
  <c r="Q240" i="25" s="1"/>
  <c r="Q241" i="25" s="1"/>
  <c r="Q242" i="25" s="1"/>
  <c r="Q243" i="25" s="1"/>
  <c r="Q244" i="25" s="1"/>
  <c r="Q245" i="25" s="1"/>
  <c r="Q205" i="25"/>
  <c r="Q206" i="25" s="1"/>
  <c r="Q207" i="25" s="1"/>
  <c r="Q208" i="25" s="1"/>
  <c r="Q209" i="25" s="1"/>
  <c r="Q210" i="25" s="1"/>
  <c r="Q211" i="25" s="1"/>
  <c r="Q212" i="25" s="1"/>
  <c r="Q213" i="25" s="1"/>
  <c r="Q214" i="25" s="1"/>
  <c r="Q215" i="25" s="1"/>
  <c r="Q216" i="25" s="1"/>
  <c r="Q217" i="25" s="1"/>
  <c r="Q218" i="25" s="1"/>
  <c r="Q219" i="25" s="1"/>
  <c r="Q220" i="25" s="1"/>
  <c r="Q221" i="25" s="1"/>
  <c r="Q222" i="25" s="1"/>
  <c r="Q223" i="25" s="1"/>
  <c r="Q224" i="25" s="1"/>
  <c r="Q225" i="25" s="1"/>
  <c r="Q182" i="25"/>
  <c r="Q183" i="25" s="1"/>
  <c r="Q184" i="25" s="1"/>
  <c r="Q185" i="25" s="1"/>
  <c r="Q186" i="25" s="1"/>
  <c r="Q187" i="25" s="1"/>
  <c r="Q188" i="25" s="1"/>
  <c r="Q189" i="25" s="1"/>
  <c r="Q190" i="25" s="1"/>
  <c r="Q191" i="25" s="1"/>
  <c r="Q192" i="25" s="1"/>
  <c r="Q193" i="25" s="1"/>
  <c r="Q194" i="25" s="1"/>
  <c r="Q195" i="25" s="1"/>
  <c r="Q196" i="25" s="1"/>
  <c r="Q197" i="25" s="1"/>
  <c r="Q198" i="25" s="1"/>
  <c r="Q199" i="25" s="1"/>
  <c r="Q200" i="25" s="1"/>
  <c r="Q201" i="25" s="1"/>
  <c r="Q202" i="25" s="1"/>
  <c r="Q160" i="25"/>
  <c r="Q161" i="25" s="1"/>
  <c r="Q162" i="25" s="1"/>
  <c r="Q163" i="25" s="1"/>
  <c r="Q164" i="25" s="1"/>
  <c r="Q165" i="25" s="1"/>
  <c r="Q166" i="25" s="1"/>
  <c r="Q167" i="25" s="1"/>
  <c r="Q168" i="25" s="1"/>
  <c r="Q169" i="25" s="1"/>
  <c r="Q170" i="25" s="1"/>
  <c r="Q171" i="25" s="1"/>
  <c r="Q172" i="25" s="1"/>
  <c r="Q173" i="25" s="1"/>
  <c r="Q174" i="25" s="1"/>
  <c r="Q175" i="25" s="1"/>
  <c r="Q176" i="25" s="1"/>
  <c r="Q177" i="25" s="1"/>
  <c r="Q178" i="25" s="1"/>
  <c r="Q179" i="25" s="1"/>
  <c r="Q246" i="25" l="1"/>
  <c r="Q247" i="25" s="1"/>
  <c r="Q248" i="25" s="1"/>
  <c r="Q249" i="25" s="1"/>
  <c r="R249" i="25" s="1"/>
  <c r="T249" i="25" s="1"/>
  <c r="R245" i="25"/>
  <c r="T245" i="25" s="1"/>
  <c r="U245" i="25" s="1"/>
  <c r="R243" i="25"/>
  <c r="T243" i="25" s="1"/>
  <c r="R239" i="25"/>
  <c r="T239" i="25" s="1"/>
  <c r="R241" i="25"/>
  <c r="T241" i="25" s="1"/>
  <c r="R250" i="25"/>
  <c r="T250" i="25" s="1"/>
  <c r="R242" i="25"/>
  <c r="T242" i="25" s="1"/>
  <c r="R240" i="25"/>
  <c r="T240" i="25" s="1"/>
  <c r="R244" i="25"/>
  <c r="T244" i="25" s="1"/>
  <c r="R246" i="25" l="1"/>
  <c r="T246" i="25" s="1"/>
  <c r="R248" i="25"/>
  <c r="T248" i="25" s="1"/>
  <c r="R247" i="25"/>
  <c r="T247" i="25" s="1"/>
  <c r="M123" i="25"/>
  <c r="R878" i="25" l="1"/>
  <c r="R882" i="25"/>
  <c r="R886" i="25"/>
  <c r="R890" i="25"/>
  <c r="R898" i="25"/>
  <c r="R902" i="25"/>
  <c r="R906" i="25"/>
  <c r="R910" i="25"/>
  <c r="R914" i="25"/>
  <c r="R918" i="25"/>
  <c r="R922" i="25"/>
  <c r="R927" i="25"/>
  <c r="R931" i="25"/>
  <c r="R960" i="25"/>
  <c r="R964" i="25"/>
  <c r="R969" i="25"/>
  <c r="R973" i="25"/>
  <c r="R977" i="25"/>
  <c r="R981" i="25"/>
  <c r="R985" i="25"/>
  <c r="R989" i="25"/>
  <c r="R994" i="25"/>
  <c r="R998" i="25"/>
  <c r="R1002" i="25"/>
  <c r="R1006" i="25"/>
  <c r="R1010" i="25"/>
  <c r="R1014" i="25"/>
  <c r="R1031" i="25"/>
  <c r="R1040" i="25"/>
  <c r="R1044" i="25"/>
  <c r="R1048" i="25"/>
  <c r="R1052" i="25"/>
  <c r="R1056" i="25"/>
  <c r="R1060" i="25"/>
  <c r="R1065" i="25"/>
  <c r="R1069" i="25"/>
  <c r="R1073" i="25"/>
  <c r="R1077" i="25"/>
  <c r="R1081" i="25"/>
  <c r="R1085" i="25"/>
  <c r="R1090" i="25"/>
  <c r="R1094" i="25"/>
  <c r="R1068" i="25"/>
  <c r="R875" i="25"/>
  <c r="R879" i="25"/>
  <c r="R883" i="25"/>
  <c r="R887" i="25"/>
  <c r="R895" i="25"/>
  <c r="R899" i="25"/>
  <c r="R903" i="25"/>
  <c r="R907" i="25"/>
  <c r="R911" i="25"/>
  <c r="R915" i="25"/>
  <c r="R919" i="25"/>
  <c r="R924" i="25"/>
  <c r="R928" i="25"/>
  <c r="R957" i="25"/>
  <c r="R961" i="25"/>
  <c r="R965" i="25"/>
  <c r="R970" i="25"/>
  <c r="R974" i="25"/>
  <c r="R978" i="25"/>
  <c r="R982" i="25"/>
  <c r="R986" i="25"/>
  <c r="R990" i="25"/>
  <c r="R995" i="25"/>
  <c r="R999" i="25"/>
  <c r="R1003" i="25"/>
  <c r="R1007" i="25"/>
  <c r="R1011" i="25"/>
  <c r="R1028" i="25"/>
  <c r="R1036" i="25"/>
  <c r="R1041" i="25"/>
  <c r="R1045" i="25"/>
  <c r="R1049" i="25"/>
  <c r="R1053" i="25"/>
  <c r="R1057" i="25"/>
  <c r="R1061" i="25"/>
  <c r="R1066" i="25"/>
  <c r="R1070" i="25"/>
  <c r="R1074" i="25"/>
  <c r="R1078" i="25"/>
  <c r="R1082" i="25"/>
  <c r="R1087" i="25"/>
  <c r="R1091" i="25"/>
  <c r="R1059" i="25"/>
  <c r="R880" i="25"/>
  <c r="R884" i="25"/>
  <c r="R888" i="25"/>
  <c r="R892" i="25"/>
  <c r="R896" i="25"/>
  <c r="R900" i="25"/>
  <c r="R904" i="25"/>
  <c r="R908" i="25"/>
  <c r="R912" i="25"/>
  <c r="R916" i="25"/>
  <c r="R920" i="25"/>
  <c r="R925" i="25"/>
  <c r="R958" i="25"/>
  <c r="R962" i="25"/>
  <c r="R966" i="25"/>
  <c r="R971" i="25"/>
  <c r="R975" i="25"/>
  <c r="R979" i="25"/>
  <c r="R983" i="25"/>
  <c r="R987" i="25"/>
  <c r="R991" i="25"/>
  <c r="R996" i="25"/>
  <c r="R1000" i="25"/>
  <c r="R1004" i="25"/>
  <c r="R1008" i="25"/>
  <c r="R1046" i="25"/>
  <c r="R1050" i="25"/>
  <c r="R1058" i="25"/>
  <c r="R1062" i="25"/>
  <c r="R1067" i="25"/>
  <c r="R1071" i="25"/>
  <c r="R1075" i="25"/>
  <c r="R1079" i="25"/>
  <c r="R1083" i="25"/>
  <c r="R1088" i="25"/>
  <c r="R1092" i="25"/>
  <c r="R881" i="25"/>
  <c r="R885" i="25"/>
  <c r="R893" i="25"/>
  <c r="R897" i="25"/>
  <c r="R905" i="25"/>
  <c r="R909" i="25"/>
  <c r="R913" i="25"/>
  <c r="R917" i="25"/>
  <c r="R921" i="25"/>
  <c r="R926" i="25"/>
  <c r="R951" i="25"/>
  <c r="R984" i="25"/>
  <c r="R993" i="25"/>
  <c r="R997" i="25"/>
  <c r="R1001" i="25"/>
  <c r="R1005" i="25"/>
  <c r="R1009" i="25"/>
  <c r="R1043" i="25"/>
  <c r="R1051" i="25"/>
  <c r="R1064" i="25"/>
  <c r="R1076" i="25"/>
  <c r="R1093" i="25"/>
  <c r="R589" i="25"/>
  <c r="R593" i="25"/>
  <c r="R597" i="25"/>
  <c r="R601" i="25"/>
  <c r="R605" i="25"/>
  <c r="R588" i="25"/>
  <c r="R590" i="25"/>
  <c r="R595" i="25"/>
  <c r="R599" i="25"/>
  <c r="R603" i="25"/>
  <c r="R607" i="25"/>
  <c r="R600" i="25"/>
  <c r="R592" i="25"/>
  <c r="R596" i="25"/>
  <c r="R4" i="25"/>
  <c r="R8" i="25"/>
  <c r="R12" i="25"/>
  <c r="R16" i="25"/>
  <c r="R20" i="25"/>
  <c r="R24" i="25"/>
  <c r="R28" i="25"/>
  <c r="R32" i="25"/>
  <c r="R36" i="25"/>
  <c r="R40" i="25"/>
  <c r="R44" i="25"/>
  <c r="R48" i="25"/>
  <c r="R52" i="25"/>
  <c r="R56" i="25"/>
  <c r="R60" i="25"/>
  <c r="R64" i="25"/>
  <c r="R68" i="25"/>
  <c r="R72" i="25"/>
  <c r="R76" i="25"/>
  <c r="R80" i="25"/>
  <c r="R84" i="25"/>
  <c r="R88" i="25"/>
  <c r="R92" i="25"/>
  <c r="R96" i="25"/>
  <c r="R100" i="25"/>
  <c r="R104" i="25"/>
  <c r="R108" i="25"/>
  <c r="R112" i="25"/>
  <c r="R116" i="25"/>
  <c r="R120" i="25"/>
  <c r="R124" i="25"/>
  <c r="R128" i="25"/>
  <c r="R132" i="25"/>
  <c r="R136" i="25"/>
  <c r="R140" i="25"/>
  <c r="R144" i="25"/>
  <c r="R148" i="25"/>
  <c r="R152" i="25"/>
  <c r="R156" i="25"/>
  <c r="R160" i="25"/>
  <c r="R164" i="25"/>
  <c r="R168" i="25"/>
  <c r="R172" i="25"/>
  <c r="R176" i="25"/>
  <c r="R180" i="25"/>
  <c r="R184" i="25"/>
  <c r="R188" i="25"/>
  <c r="R192" i="25"/>
  <c r="R196" i="25"/>
  <c r="R200" i="25"/>
  <c r="R204" i="25"/>
  <c r="R208" i="25"/>
  <c r="R212" i="25"/>
  <c r="R216" i="25"/>
  <c r="R220" i="25"/>
  <c r="R224" i="25"/>
  <c r="R228" i="25"/>
  <c r="R232" i="25"/>
  <c r="R236" i="25"/>
  <c r="R252" i="25"/>
  <c r="R256" i="25"/>
  <c r="R260" i="25"/>
  <c r="R265" i="25"/>
  <c r="R269" i="25"/>
  <c r="R273" i="25"/>
  <c r="R277" i="25"/>
  <c r="R282" i="25"/>
  <c r="R286" i="25"/>
  <c r="R293" i="25"/>
  <c r="R297" i="25"/>
  <c r="R302" i="25"/>
  <c r="R306" i="25"/>
  <c r="R5" i="25"/>
  <c r="R9" i="25"/>
  <c r="R13" i="25"/>
  <c r="R17" i="25"/>
  <c r="R21" i="25"/>
  <c r="R25" i="25"/>
  <c r="R29" i="25"/>
  <c r="R33" i="25"/>
  <c r="R37" i="25"/>
  <c r="R41" i="25"/>
  <c r="R45" i="25"/>
  <c r="R49" i="25"/>
  <c r="R53" i="25"/>
  <c r="R57" i="25"/>
  <c r="R61" i="25"/>
  <c r="R65" i="25"/>
  <c r="R69" i="25"/>
  <c r="R73" i="25"/>
  <c r="R77" i="25"/>
  <c r="R81" i="25"/>
  <c r="R85" i="25"/>
  <c r="R89" i="25"/>
  <c r="R93" i="25"/>
  <c r="R97" i="25"/>
  <c r="R101" i="25"/>
  <c r="R105" i="25"/>
  <c r="R109" i="25"/>
  <c r="R113" i="25"/>
  <c r="R117" i="25"/>
  <c r="R121" i="25"/>
  <c r="R125" i="25"/>
  <c r="R129" i="25"/>
  <c r="R133" i="25"/>
  <c r="R137" i="25"/>
  <c r="R141" i="25"/>
  <c r="R145" i="25"/>
  <c r="R149" i="25"/>
  <c r="R153" i="25"/>
  <c r="R157" i="25"/>
  <c r="R161" i="25"/>
  <c r="R165" i="25"/>
  <c r="R169" i="25"/>
  <c r="R173" i="25"/>
  <c r="R177" i="25"/>
  <c r="R181" i="25"/>
  <c r="R185" i="25"/>
  <c r="R189" i="25"/>
  <c r="R193" i="25"/>
  <c r="R197" i="25"/>
  <c r="R201" i="25"/>
  <c r="R205" i="25"/>
  <c r="R209" i="25"/>
  <c r="R213" i="25"/>
  <c r="R217" i="25"/>
  <c r="R221" i="25"/>
  <c r="R225" i="25"/>
  <c r="R229" i="25"/>
  <c r="R233" i="25"/>
  <c r="R237" i="25"/>
  <c r="T237" i="25" s="1"/>
  <c r="R253" i="25"/>
  <c r="R257" i="25"/>
  <c r="R261" i="25"/>
  <c r="R266" i="25"/>
  <c r="R270" i="25"/>
  <c r="R274" i="25"/>
  <c r="R278" i="25"/>
  <c r="R283" i="25"/>
  <c r="R287" i="25"/>
  <c r="R290" i="25"/>
  <c r="R294" i="25"/>
  <c r="R298" i="25"/>
  <c r="R303" i="25"/>
  <c r="R307" i="25"/>
  <c r="R6" i="25"/>
  <c r="R10" i="25"/>
  <c r="R14" i="25"/>
  <c r="R18" i="25"/>
  <c r="R22" i="25"/>
  <c r="R26" i="25"/>
  <c r="R30" i="25"/>
  <c r="R34" i="25"/>
  <c r="R38" i="25"/>
  <c r="R42" i="25"/>
  <c r="R46" i="25"/>
  <c r="R50" i="25"/>
  <c r="R54" i="25"/>
  <c r="R58" i="25"/>
  <c r="R62" i="25"/>
  <c r="R66" i="25"/>
  <c r="R70" i="25"/>
  <c r="R74" i="25"/>
  <c r="R78" i="25"/>
  <c r="R82" i="25"/>
  <c r="R86" i="25"/>
  <c r="R90" i="25"/>
  <c r="R94" i="25"/>
  <c r="R98" i="25"/>
  <c r="R102" i="25"/>
  <c r="R106" i="25"/>
  <c r="R110" i="25"/>
  <c r="R114" i="25"/>
  <c r="R118" i="25"/>
  <c r="R122" i="25"/>
  <c r="R126" i="25"/>
  <c r="R130" i="25"/>
  <c r="R134" i="25"/>
  <c r="R138" i="25"/>
  <c r="R142" i="25"/>
  <c r="R146" i="25"/>
  <c r="R150" i="25"/>
  <c r="R154" i="25"/>
  <c r="R158" i="25"/>
  <c r="R162" i="25"/>
  <c r="R166" i="25"/>
  <c r="R170" i="25"/>
  <c r="R174" i="25"/>
  <c r="R178" i="25"/>
  <c r="R182" i="25"/>
  <c r="R186" i="25"/>
  <c r="R190" i="25"/>
  <c r="R194" i="25"/>
  <c r="R198" i="25"/>
  <c r="R202" i="25"/>
  <c r="R206" i="25"/>
  <c r="R210" i="25"/>
  <c r="R214" i="25"/>
  <c r="R218" i="25"/>
  <c r="R222" i="25"/>
  <c r="R226" i="25"/>
  <c r="R230" i="25"/>
  <c r="R234" i="25"/>
  <c r="R238" i="25"/>
  <c r="T238" i="25" s="1"/>
  <c r="R254" i="25"/>
  <c r="R258" i="25"/>
  <c r="R263" i="25"/>
  <c r="R267" i="25"/>
  <c r="R271" i="25"/>
  <c r="R275" i="25"/>
  <c r="R279" i="25"/>
  <c r="R284" i="25"/>
  <c r="R288" i="25"/>
  <c r="R291" i="25"/>
  <c r="R295" i="25"/>
  <c r="R299" i="25"/>
  <c r="R304" i="25"/>
  <c r="R308" i="25"/>
  <c r="R7" i="25"/>
  <c r="R23" i="25"/>
  <c r="R39" i="25"/>
  <c r="R55" i="25"/>
  <c r="R71" i="25"/>
  <c r="R87" i="25"/>
  <c r="R103" i="25"/>
  <c r="R119" i="25"/>
  <c r="R135" i="25"/>
  <c r="R151" i="25"/>
  <c r="R167" i="25"/>
  <c r="R183" i="25"/>
  <c r="R199" i="25"/>
  <c r="R215" i="25"/>
  <c r="R231" i="25"/>
  <c r="R264" i="25"/>
  <c r="R280" i="25"/>
  <c r="R292" i="25"/>
  <c r="R309" i="25"/>
  <c r="R313" i="25"/>
  <c r="R317" i="25"/>
  <c r="R322" i="25"/>
  <c r="R326" i="25"/>
  <c r="R329" i="25"/>
  <c r="R333" i="25"/>
  <c r="R337" i="25"/>
  <c r="R342" i="25"/>
  <c r="R346" i="25"/>
  <c r="R350" i="25"/>
  <c r="R354" i="25"/>
  <c r="R358" i="25"/>
  <c r="R363" i="25"/>
  <c r="R367" i="25"/>
  <c r="R371" i="25"/>
  <c r="R375" i="25"/>
  <c r="R380" i="25"/>
  <c r="R384" i="25"/>
  <c r="R388" i="25"/>
  <c r="R392" i="25"/>
  <c r="R396" i="25"/>
  <c r="R401" i="25"/>
  <c r="R405" i="25"/>
  <c r="R409" i="25"/>
  <c r="R413" i="25"/>
  <c r="R11" i="25"/>
  <c r="R27" i="25"/>
  <c r="R43" i="25"/>
  <c r="R59" i="25"/>
  <c r="R75" i="25"/>
  <c r="R91" i="25"/>
  <c r="R107" i="25"/>
  <c r="R123" i="25"/>
  <c r="R139" i="25"/>
  <c r="R155" i="25"/>
  <c r="R171" i="25"/>
  <c r="R187" i="25"/>
  <c r="R203" i="25"/>
  <c r="R219" i="25"/>
  <c r="R235" i="25"/>
  <c r="R251" i="25"/>
  <c r="T251" i="25" s="1"/>
  <c r="R268" i="25"/>
  <c r="R285" i="25"/>
  <c r="R296" i="25"/>
  <c r="R310" i="25"/>
  <c r="R314" i="25"/>
  <c r="R318" i="25"/>
  <c r="R323" i="25"/>
  <c r="R327" i="25"/>
  <c r="R330" i="25"/>
  <c r="R334" i="25"/>
  <c r="R338" i="25"/>
  <c r="R343" i="25"/>
  <c r="R347" i="25"/>
  <c r="R351" i="25"/>
  <c r="R355" i="25"/>
  <c r="R360" i="25"/>
  <c r="R364" i="25"/>
  <c r="R368" i="25"/>
  <c r="R372" i="25"/>
  <c r="R376" i="25"/>
  <c r="R381" i="25"/>
  <c r="R385" i="25"/>
  <c r="R389" i="25"/>
  <c r="R393" i="25"/>
  <c r="R397" i="25"/>
  <c r="R402" i="25"/>
  <c r="R406" i="25"/>
  <c r="R410" i="25"/>
  <c r="R414" i="25"/>
  <c r="R15" i="25"/>
  <c r="R31" i="25"/>
  <c r="R47" i="25"/>
  <c r="R63" i="25"/>
  <c r="R79" i="25"/>
  <c r="R95" i="25"/>
  <c r="R111" i="25"/>
  <c r="R127" i="25"/>
  <c r="R143" i="25"/>
  <c r="R159" i="25"/>
  <c r="R175" i="25"/>
  <c r="R191" i="25"/>
  <c r="R207" i="25"/>
  <c r="R223" i="25"/>
  <c r="R255" i="25"/>
  <c r="R272" i="25"/>
  <c r="R289" i="25"/>
  <c r="R300" i="25"/>
  <c r="R311" i="25"/>
  <c r="R315" i="25"/>
  <c r="R319" i="25"/>
  <c r="R324" i="25"/>
  <c r="R328" i="25"/>
  <c r="R331" i="25"/>
  <c r="R335" i="25"/>
  <c r="R339" i="25"/>
  <c r="R344" i="25"/>
  <c r="R348" i="25"/>
  <c r="R352" i="25"/>
  <c r="R356" i="25"/>
  <c r="R361" i="25"/>
  <c r="R365" i="25"/>
  <c r="R369" i="25"/>
  <c r="R373" i="25"/>
  <c r="R377" i="25"/>
  <c r="R382" i="25"/>
  <c r="R386" i="25"/>
  <c r="R390" i="25"/>
  <c r="R394" i="25"/>
  <c r="R399" i="25"/>
  <c r="R403" i="25"/>
  <c r="R407" i="25"/>
  <c r="R411" i="25"/>
  <c r="R415" i="25"/>
  <c r="R420" i="25"/>
  <c r="R424" i="25"/>
  <c r="R428" i="25"/>
  <c r="R432" i="25"/>
  <c r="R436" i="25"/>
  <c r="R441" i="25"/>
  <c r="R445" i="25"/>
  <c r="R449" i="25"/>
  <c r="R453" i="25"/>
  <c r="R458" i="25"/>
  <c r="R462" i="25"/>
  <c r="R466" i="25"/>
  <c r="R470" i="25"/>
  <c r="R474" i="25"/>
  <c r="R479" i="25"/>
  <c r="R483" i="25"/>
  <c r="R488" i="25"/>
  <c r="R492" i="25"/>
  <c r="R496" i="25"/>
  <c r="R500" i="25"/>
  <c r="R504" i="25"/>
  <c r="R508" i="25"/>
  <c r="R512" i="25"/>
  <c r="R516" i="25"/>
  <c r="R19" i="25"/>
  <c r="R83" i="25"/>
  <c r="R147" i="25"/>
  <c r="R211" i="25"/>
  <c r="R276" i="25"/>
  <c r="R305" i="25"/>
  <c r="R325" i="25"/>
  <c r="R336" i="25"/>
  <c r="R353" i="25"/>
  <c r="R370" i="25"/>
  <c r="R387" i="25"/>
  <c r="R404" i="25"/>
  <c r="R417" i="25"/>
  <c r="R423" i="25"/>
  <c r="R429" i="25"/>
  <c r="R434" i="25"/>
  <c r="R440" i="25"/>
  <c r="R446" i="25"/>
  <c r="R451" i="25"/>
  <c r="R456" i="25"/>
  <c r="R463" i="25"/>
  <c r="R468" i="25"/>
  <c r="R473" i="25"/>
  <c r="R480" i="25"/>
  <c r="R485" i="25"/>
  <c r="R487" i="25"/>
  <c r="R493" i="25"/>
  <c r="R498" i="25"/>
  <c r="R503" i="25"/>
  <c r="R509" i="25"/>
  <c r="R514" i="25"/>
  <c r="R520" i="25"/>
  <c r="R524" i="25"/>
  <c r="R528" i="25"/>
  <c r="R532" i="25"/>
  <c r="R536" i="25"/>
  <c r="R540" i="25"/>
  <c r="R544" i="25"/>
  <c r="R548" i="25"/>
  <c r="R552" i="25"/>
  <c r="R556" i="25"/>
  <c r="R560" i="25"/>
  <c r="R564" i="25"/>
  <c r="R568" i="25"/>
  <c r="R572" i="25"/>
  <c r="R576" i="25"/>
  <c r="R580" i="25"/>
  <c r="R584" i="25"/>
  <c r="R604" i="25"/>
  <c r="R649" i="25"/>
  <c r="R653" i="25"/>
  <c r="R657" i="25"/>
  <c r="R662" i="25"/>
  <c r="R666" i="25"/>
  <c r="R670" i="25"/>
  <c r="R674" i="25"/>
  <c r="R678" i="25"/>
  <c r="R683" i="25"/>
  <c r="R687" i="25"/>
  <c r="R691" i="25"/>
  <c r="R695" i="25"/>
  <c r="R699" i="25"/>
  <c r="R704" i="25"/>
  <c r="R708" i="25"/>
  <c r="R628" i="25"/>
  <c r="R632" i="25"/>
  <c r="R636" i="25"/>
  <c r="R641" i="25"/>
  <c r="R645" i="25"/>
  <c r="R712" i="25"/>
  <c r="R716" i="25"/>
  <c r="R720" i="25"/>
  <c r="R725" i="25"/>
  <c r="R729" i="25"/>
  <c r="R609" i="25"/>
  <c r="R613" i="25"/>
  <c r="R617" i="25"/>
  <c r="R622" i="25"/>
  <c r="R626" i="25"/>
  <c r="R733" i="25"/>
  <c r="R737" i="25"/>
  <c r="R741" i="25"/>
  <c r="R746" i="25"/>
  <c r="R750" i="25"/>
  <c r="R754" i="25"/>
  <c r="R758" i="25"/>
  <c r="R762" i="25"/>
  <c r="R767" i="25"/>
  <c r="R771" i="25"/>
  <c r="R775" i="25"/>
  <c r="R779" i="25"/>
  <c r="R783" i="25"/>
  <c r="R788" i="25"/>
  <c r="R792" i="25"/>
  <c r="R796" i="25"/>
  <c r="R800" i="25"/>
  <c r="R804" i="25"/>
  <c r="R35" i="25"/>
  <c r="R99" i="25"/>
  <c r="R163" i="25"/>
  <c r="R227" i="25"/>
  <c r="R312" i="25"/>
  <c r="R341" i="25"/>
  <c r="R357" i="25"/>
  <c r="R374" i="25"/>
  <c r="R391" i="25"/>
  <c r="R408" i="25"/>
  <c r="R419" i="25"/>
  <c r="R425" i="25"/>
  <c r="R430" i="25"/>
  <c r="R435" i="25"/>
  <c r="R442" i="25"/>
  <c r="R447" i="25"/>
  <c r="R452" i="25"/>
  <c r="R459" i="25"/>
  <c r="R464" i="25"/>
  <c r="R469" i="25"/>
  <c r="R475" i="25"/>
  <c r="R481" i="25"/>
  <c r="R489" i="25"/>
  <c r="R494" i="25"/>
  <c r="R499" i="25"/>
  <c r="R505" i="25"/>
  <c r="R510" i="25"/>
  <c r="R515" i="25"/>
  <c r="R521" i="25"/>
  <c r="R525" i="25"/>
  <c r="R529" i="25"/>
  <c r="R533" i="25"/>
  <c r="R537" i="25"/>
  <c r="R541" i="25"/>
  <c r="R545" i="25"/>
  <c r="R549" i="25"/>
  <c r="R553" i="25"/>
  <c r="R557" i="25"/>
  <c r="R561" i="25"/>
  <c r="R565" i="25"/>
  <c r="R569" i="25"/>
  <c r="R573" i="25"/>
  <c r="R577" i="25"/>
  <c r="R581" i="25"/>
  <c r="R585" i="25"/>
  <c r="R650" i="25"/>
  <c r="R654" i="25"/>
  <c r="R658" i="25"/>
  <c r="R663" i="25"/>
  <c r="R667" i="25"/>
  <c r="R671" i="25"/>
  <c r="R675" i="25"/>
  <c r="R679" i="25"/>
  <c r="R684" i="25"/>
  <c r="R688" i="25"/>
  <c r="R692" i="25"/>
  <c r="R696" i="25"/>
  <c r="R700" i="25"/>
  <c r="R705" i="25"/>
  <c r="R709" i="25"/>
  <c r="R629" i="25"/>
  <c r="R633" i="25"/>
  <c r="R637" i="25"/>
  <c r="R642" i="25"/>
  <c r="R646" i="25"/>
  <c r="R713" i="25"/>
  <c r="R717" i="25"/>
  <c r="R721" i="25"/>
  <c r="R726" i="25"/>
  <c r="R730" i="25"/>
  <c r="R610" i="25"/>
  <c r="R614" i="25"/>
  <c r="R51" i="25"/>
  <c r="R115" i="25"/>
  <c r="R179" i="25"/>
  <c r="R316" i="25"/>
  <c r="R345" i="25"/>
  <c r="R362" i="25"/>
  <c r="R378" i="25"/>
  <c r="R395" i="25"/>
  <c r="R412" i="25"/>
  <c r="R421" i="25"/>
  <c r="R426" i="25"/>
  <c r="R431" i="25"/>
  <c r="R438" i="25"/>
  <c r="R443" i="25"/>
  <c r="R448" i="25"/>
  <c r="R454" i="25"/>
  <c r="R460" i="25"/>
  <c r="R465" i="25"/>
  <c r="R471" i="25"/>
  <c r="R476" i="25"/>
  <c r="R482" i="25"/>
  <c r="R490" i="25"/>
  <c r="R495" i="25"/>
  <c r="R501" i="25"/>
  <c r="R506" i="25"/>
  <c r="R511" i="25"/>
  <c r="R518" i="25"/>
  <c r="R522" i="25"/>
  <c r="R526" i="25"/>
  <c r="R530" i="25"/>
  <c r="R534" i="25"/>
  <c r="R538" i="25"/>
  <c r="R542" i="25"/>
  <c r="R546" i="25"/>
  <c r="R550" i="25"/>
  <c r="R554" i="25"/>
  <c r="R558" i="25"/>
  <c r="R562" i="25"/>
  <c r="R566" i="25"/>
  <c r="R570" i="25"/>
  <c r="R574" i="25"/>
  <c r="R578" i="25"/>
  <c r="R582" i="25"/>
  <c r="R586" i="25"/>
  <c r="R594" i="25"/>
  <c r="R598" i="25"/>
  <c r="R602" i="25"/>
  <c r="R606" i="25"/>
  <c r="R651" i="25"/>
  <c r="R655" i="25"/>
  <c r="R659" i="25"/>
  <c r="R664" i="25"/>
  <c r="R668" i="25"/>
  <c r="R672" i="25"/>
  <c r="R676" i="25"/>
  <c r="R680" i="25"/>
  <c r="R685" i="25"/>
  <c r="R689" i="25"/>
  <c r="R693" i="25"/>
  <c r="R697" i="25"/>
  <c r="R701" i="25"/>
  <c r="R706" i="25"/>
  <c r="R710" i="25"/>
  <c r="R630" i="25"/>
  <c r="R634" i="25"/>
  <c r="R638" i="25"/>
  <c r="R643" i="25"/>
  <c r="R647" i="25"/>
  <c r="R714" i="25"/>
  <c r="R718" i="25"/>
  <c r="R723" i="25"/>
  <c r="R727" i="25"/>
  <c r="R731" i="25"/>
  <c r="R611" i="25"/>
  <c r="R615" i="25"/>
  <c r="R620" i="25"/>
  <c r="R624" i="25"/>
  <c r="R735" i="25"/>
  <c r="R739" i="25"/>
  <c r="R744" i="25"/>
  <c r="R748" i="25"/>
  <c r="R752" i="25"/>
  <c r="R756" i="25"/>
  <c r="R760" i="25"/>
  <c r="R765" i="25"/>
  <c r="R769" i="25"/>
  <c r="R773" i="25"/>
  <c r="R777" i="25"/>
  <c r="R781" i="25"/>
  <c r="R786" i="25"/>
  <c r="R790" i="25"/>
  <c r="R794" i="25"/>
  <c r="R798" i="25"/>
  <c r="R802" i="25"/>
  <c r="R67" i="25"/>
  <c r="R332" i="25"/>
  <c r="R400" i="25"/>
  <c r="R433" i="25"/>
  <c r="R455" i="25"/>
  <c r="R478" i="25"/>
  <c r="R502" i="25"/>
  <c r="R523" i="25"/>
  <c r="R539" i="25"/>
  <c r="R555" i="25"/>
  <c r="R571" i="25"/>
  <c r="R587" i="25"/>
  <c r="R660" i="25"/>
  <c r="R677" i="25"/>
  <c r="R694" i="25"/>
  <c r="R711" i="25"/>
  <c r="R644" i="25"/>
  <c r="R724" i="25"/>
  <c r="R616" i="25"/>
  <c r="R625" i="25"/>
  <c r="R732" i="25"/>
  <c r="R740" i="25"/>
  <c r="R749" i="25"/>
  <c r="R757" i="25"/>
  <c r="R766" i="25"/>
  <c r="R774" i="25"/>
  <c r="R782" i="25"/>
  <c r="R791" i="25"/>
  <c r="R799" i="25"/>
  <c r="R806" i="25"/>
  <c r="R810" i="25"/>
  <c r="R814" i="25"/>
  <c r="R818" i="25"/>
  <c r="R822" i="25"/>
  <c r="R826" i="25"/>
  <c r="R830" i="25"/>
  <c r="R834" i="25"/>
  <c r="R838" i="25"/>
  <c r="R843" i="25"/>
  <c r="R847" i="25"/>
  <c r="R850" i="25"/>
  <c r="R854" i="25"/>
  <c r="R858" i="25"/>
  <c r="R862" i="25"/>
  <c r="R866" i="25"/>
  <c r="R870" i="25"/>
  <c r="R874" i="25"/>
  <c r="R894" i="25"/>
  <c r="R935" i="25"/>
  <c r="R939" i="25"/>
  <c r="R943" i="25"/>
  <c r="R948" i="25"/>
  <c r="R952" i="25"/>
  <c r="R956" i="25"/>
  <c r="R1019" i="25"/>
  <c r="R1023" i="25"/>
  <c r="R1027" i="25"/>
  <c r="R1035" i="25"/>
  <c r="L6" i="25"/>
  <c r="L10" i="25"/>
  <c r="L14" i="25"/>
  <c r="L18" i="25"/>
  <c r="L22" i="25"/>
  <c r="L26" i="25"/>
  <c r="L30" i="25"/>
  <c r="L34" i="25"/>
  <c r="L38" i="25"/>
  <c r="L42" i="25"/>
  <c r="L46" i="25"/>
  <c r="L50" i="25"/>
  <c r="L54" i="25"/>
  <c r="L58" i="25"/>
  <c r="L62" i="25"/>
  <c r="L66" i="25"/>
  <c r="L70" i="25"/>
  <c r="L74" i="25"/>
  <c r="L78" i="25"/>
  <c r="L82" i="25"/>
  <c r="L86" i="25"/>
  <c r="L90" i="25"/>
  <c r="L94" i="25"/>
  <c r="L98" i="25"/>
  <c r="L102" i="25"/>
  <c r="L106" i="25"/>
  <c r="L110" i="25"/>
  <c r="L114" i="25"/>
  <c r="L118" i="25"/>
  <c r="L122" i="25"/>
  <c r="L126" i="25"/>
  <c r="L130" i="25"/>
  <c r="L134" i="25"/>
  <c r="L138" i="25"/>
  <c r="L142" i="25"/>
  <c r="L146" i="25"/>
  <c r="L150" i="25"/>
  <c r="L154" i="25"/>
  <c r="L158" i="25"/>
  <c r="L162" i="25"/>
  <c r="L166" i="25"/>
  <c r="L170" i="25"/>
  <c r="L174" i="25"/>
  <c r="L178" i="25"/>
  <c r="L182" i="25"/>
  <c r="L186" i="25"/>
  <c r="L190" i="25"/>
  <c r="L194" i="25"/>
  <c r="L198" i="25"/>
  <c r="L202" i="25"/>
  <c r="L206" i="25"/>
  <c r="L210" i="25"/>
  <c r="L214" i="25"/>
  <c r="L218" i="25"/>
  <c r="L222" i="25"/>
  <c r="L226" i="25"/>
  <c r="L230" i="25"/>
  <c r="L234" i="25"/>
  <c r="R131" i="25"/>
  <c r="R321" i="25"/>
  <c r="R349" i="25"/>
  <c r="R416" i="25"/>
  <c r="R439" i="25"/>
  <c r="R461" i="25"/>
  <c r="R484" i="25"/>
  <c r="R486" i="25"/>
  <c r="R507" i="25"/>
  <c r="R527" i="25"/>
  <c r="R543" i="25"/>
  <c r="R559" i="25"/>
  <c r="R575" i="25"/>
  <c r="R591" i="25"/>
  <c r="R665" i="25"/>
  <c r="R681" i="25"/>
  <c r="R698" i="25"/>
  <c r="R631" i="25"/>
  <c r="R648" i="25"/>
  <c r="R728" i="25"/>
  <c r="R619" i="25"/>
  <c r="R627" i="25"/>
  <c r="R734" i="25"/>
  <c r="R742" i="25"/>
  <c r="R751" i="25"/>
  <c r="R759" i="25"/>
  <c r="R768" i="25"/>
  <c r="R776" i="25"/>
  <c r="R785" i="25"/>
  <c r="R793" i="25"/>
  <c r="R801" i="25"/>
  <c r="R807" i="25"/>
  <c r="R811" i="25"/>
  <c r="R815" i="25"/>
  <c r="R819" i="25"/>
  <c r="R823" i="25"/>
  <c r="R827" i="25"/>
  <c r="R831" i="25"/>
  <c r="R835" i="25"/>
  <c r="R839" i="25"/>
  <c r="R844" i="25"/>
  <c r="R848" i="25"/>
  <c r="R851" i="25"/>
  <c r="R855" i="25"/>
  <c r="R859" i="25"/>
  <c r="R863" i="25"/>
  <c r="R867" i="25"/>
  <c r="R871" i="25"/>
  <c r="R891" i="25"/>
  <c r="R932" i="25"/>
  <c r="R936" i="25"/>
  <c r="R940" i="25"/>
  <c r="R944" i="25"/>
  <c r="R949" i="25"/>
  <c r="R953" i="25"/>
  <c r="R1015" i="25"/>
  <c r="R1020" i="25"/>
  <c r="R1024" i="25"/>
  <c r="R1032" i="25"/>
  <c r="R3" i="25"/>
  <c r="L7" i="25"/>
  <c r="L11" i="25"/>
  <c r="L15" i="25"/>
  <c r="L19" i="25"/>
  <c r="L23" i="25"/>
  <c r="L27" i="25"/>
  <c r="L31" i="25"/>
  <c r="L35" i="25"/>
  <c r="L39" i="25"/>
  <c r="L43" i="25"/>
  <c r="L47" i="25"/>
  <c r="L51" i="25"/>
  <c r="L55" i="25"/>
  <c r="L59" i="25"/>
  <c r="L63" i="25"/>
  <c r="L67" i="25"/>
  <c r="L71" i="25"/>
  <c r="L75" i="25"/>
  <c r="L79" i="25"/>
  <c r="L83" i="25"/>
  <c r="L87" i="25"/>
  <c r="L91" i="25"/>
  <c r="L95" i="25"/>
  <c r="L99" i="25"/>
  <c r="L103" i="25"/>
  <c r="L107" i="25"/>
  <c r="L111" i="25"/>
  <c r="L115" i="25"/>
  <c r="L119" i="25"/>
  <c r="L123" i="25"/>
  <c r="L127" i="25"/>
  <c r="L131" i="25"/>
  <c r="L135" i="25"/>
  <c r="L139" i="25"/>
  <c r="L143" i="25"/>
  <c r="L147" i="25"/>
  <c r="L151" i="25"/>
  <c r="L155" i="25"/>
  <c r="L159" i="25"/>
  <c r="L163" i="25"/>
  <c r="L167" i="25"/>
  <c r="L171" i="25"/>
  <c r="L175" i="25"/>
  <c r="L179" i="25"/>
  <c r="L183" i="25"/>
  <c r="L187" i="25"/>
  <c r="L191" i="25"/>
  <c r="L195" i="25"/>
  <c r="L199" i="25"/>
  <c r="L203" i="25"/>
  <c r="L207" i="25"/>
  <c r="L211" i="25"/>
  <c r="L215" i="25"/>
  <c r="L219" i="25"/>
  <c r="L223" i="25"/>
  <c r="L227" i="25"/>
  <c r="L231" i="25"/>
  <c r="L235" i="25"/>
  <c r="R195" i="25"/>
  <c r="R366" i="25"/>
  <c r="R422" i="25"/>
  <c r="R444" i="25"/>
  <c r="R467" i="25"/>
  <c r="R491" i="25"/>
  <c r="R513" i="25"/>
  <c r="R531" i="25"/>
  <c r="R547" i="25"/>
  <c r="R563" i="25"/>
  <c r="R579" i="25"/>
  <c r="R652" i="25"/>
  <c r="R669" i="25"/>
  <c r="R686" i="25"/>
  <c r="R703" i="25"/>
  <c r="R635" i="25"/>
  <c r="R715" i="25"/>
  <c r="R608" i="25"/>
  <c r="R621" i="25"/>
  <c r="R736" i="25"/>
  <c r="R745" i="25"/>
  <c r="R753" i="25"/>
  <c r="R761" i="25"/>
  <c r="R770" i="25"/>
  <c r="R778" i="25"/>
  <c r="R787" i="25"/>
  <c r="R795" i="25"/>
  <c r="R803" i="25"/>
  <c r="R808" i="25"/>
  <c r="R812" i="25"/>
  <c r="R816" i="25"/>
  <c r="R820" i="25"/>
  <c r="R824" i="25"/>
  <c r="R828" i="25"/>
  <c r="R832" i="25"/>
  <c r="R836" i="25"/>
  <c r="R840" i="25"/>
  <c r="R845" i="25"/>
  <c r="R849" i="25"/>
  <c r="R852" i="25"/>
  <c r="R856" i="25"/>
  <c r="R860" i="25"/>
  <c r="R864" i="25"/>
  <c r="R868" i="25"/>
  <c r="R872" i="25"/>
  <c r="R876" i="25"/>
  <c r="R929" i="25"/>
  <c r="R933" i="25"/>
  <c r="R937" i="25"/>
  <c r="R941" i="25"/>
  <c r="R946" i="25"/>
  <c r="R950" i="25"/>
  <c r="R954" i="25"/>
  <c r="R1012" i="25"/>
  <c r="R1017" i="25"/>
  <c r="R1021" i="25"/>
  <c r="R1025" i="25"/>
  <c r="R1029" i="25"/>
  <c r="R1033" i="25"/>
  <c r="R1037" i="25"/>
  <c r="R1042" i="25"/>
  <c r="R1054" i="25"/>
  <c r="L4" i="25"/>
  <c r="L8" i="25"/>
  <c r="L12" i="25"/>
  <c r="L16" i="25"/>
  <c r="L20" i="25"/>
  <c r="L24" i="25"/>
  <c r="L28" i="25"/>
  <c r="L32" i="25"/>
  <c r="L36" i="25"/>
  <c r="L40" i="25"/>
  <c r="L44" i="25"/>
  <c r="L48" i="25"/>
  <c r="L52" i="25"/>
  <c r="L56" i="25"/>
  <c r="L60" i="25"/>
  <c r="L64" i="25"/>
  <c r="L68" i="25"/>
  <c r="L72" i="25"/>
  <c r="L76" i="25"/>
  <c r="L80" i="25"/>
  <c r="L84" i="25"/>
  <c r="L88" i="25"/>
  <c r="L92" i="25"/>
  <c r="L96" i="25"/>
  <c r="L100" i="25"/>
  <c r="L104" i="25"/>
  <c r="L108" i="25"/>
  <c r="L112" i="25"/>
  <c r="L116" i="25"/>
  <c r="L120" i="25"/>
  <c r="L124" i="25"/>
  <c r="L128" i="25"/>
  <c r="L132" i="25"/>
  <c r="L136" i="25"/>
  <c r="L140" i="25"/>
  <c r="L144" i="25"/>
  <c r="L148" i="25"/>
  <c r="L152" i="25"/>
  <c r="L156" i="25"/>
  <c r="L160" i="25"/>
  <c r="L164" i="25"/>
  <c r="L168" i="25"/>
  <c r="L172" i="25"/>
  <c r="L176" i="25"/>
  <c r="L180" i="25"/>
  <c r="L184" i="25"/>
  <c r="L188" i="25"/>
  <c r="L192" i="25"/>
  <c r="L196" i="25"/>
  <c r="L200" i="25"/>
  <c r="L204" i="25"/>
  <c r="L208" i="25"/>
  <c r="L212" i="25"/>
  <c r="L216" i="25"/>
  <c r="L220" i="25"/>
  <c r="L224" i="25"/>
  <c r="L228" i="25"/>
  <c r="L232" i="25"/>
  <c r="L236" i="25"/>
  <c r="L240" i="25"/>
  <c r="L243" i="25"/>
  <c r="L248" i="25"/>
  <c r="L252" i="25"/>
  <c r="L256" i="25"/>
  <c r="R259" i="25"/>
  <c r="R450" i="25"/>
  <c r="R519" i="25"/>
  <c r="R583" i="25"/>
  <c r="R690" i="25"/>
  <c r="R612" i="25"/>
  <c r="R747" i="25"/>
  <c r="R780" i="25"/>
  <c r="R809" i="25"/>
  <c r="R825" i="25"/>
  <c r="R842" i="25"/>
  <c r="R857" i="25"/>
  <c r="R873" i="25"/>
  <c r="R889" i="25"/>
  <c r="R938" i="25"/>
  <c r="R955" i="25"/>
  <c r="R972" i="25"/>
  <c r="R988" i="25"/>
  <c r="R1022" i="25"/>
  <c r="R1038" i="25"/>
  <c r="R1055" i="25"/>
  <c r="R1072" i="25"/>
  <c r="R1089" i="25"/>
  <c r="L13" i="25"/>
  <c r="L29" i="25"/>
  <c r="L45" i="25"/>
  <c r="L61" i="25"/>
  <c r="L77" i="25"/>
  <c r="L93" i="25"/>
  <c r="L109" i="25"/>
  <c r="L125" i="25"/>
  <c r="L141" i="25"/>
  <c r="L157" i="25"/>
  <c r="L173" i="25"/>
  <c r="L189" i="25"/>
  <c r="L205" i="25"/>
  <c r="L221" i="25"/>
  <c r="L237" i="25"/>
  <c r="L242" i="25"/>
  <c r="L247" i="25"/>
  <c r="L253" i="25"/>
  <c r="L258" i="25"/>
  <c r="L263" i="25"/>
  <c r="L267" i="25"/>
  <c r="L271" i="25"/>
  <c r="L275" i="25"/>
  <c r="L279" i="25"/>
  <c r="L284" i="25"/>
  <c r="L288" i="25"/>
  <c r="L291" i="25"/>
  <c r="L295" i="25"/>
  <c r="L299" i="25"/>
  <c r="L304" i="25"/>
  <c r="L308" i="25"/>
  <c r="L312" i="25"/>
  <c r="L316" i="25"/>
  <c r="L321" i="25"/>
  <c r="L325" i="25"/>
  <c r="L332" i="25"/>
  <c r="L336" i="25"/>
  <c r="L341" i="25"/>
  <c r="L345" i="25"/>
  <c r="L349" i="25"/>
  <c r="L353" i="25"/>
  <c r="L357" i="25"/>
  <c r="L362" i="25"/>
  <c r="L366" i="25"/>
  <c r="L370" i="25"/>
  <c r="L374" i="25"/>
  <c r="L378" i="25"/>
  <c r="L383" i="25"/>
  <c r="L387" i="25"/>
  <c r="L391" i="25"/>
  <c r="L395" i="25"/>
  <c r="L400" i="25"/>
  <c r="L404" i="25"/>
  <c r="L408" i="25"/>
  <c r="L412" i="25"/>
  <c r="L416" i="25"/>
  <c r="L421" i="25"/>
  <c r="L425" i="25"/>
  <c r="L429" i="25"/>
  <c r="L433" i="25"/>
  <c r="L438" i="25"/>
  <c r="L442" i="25"/>
  <c r="L446" i="25"/>
  <c r="L450" i="25"/>
  <c r="L454" i="25"/>
  <c r="L459" i="25"/>
  <c r="L463" i="25"/>
  <c r="L467" i="25"/>
  <c r="L471" i="25"/>
  <c r="L475" i="25"/>
  <c r="L480" i="25"/>
  <c r="L484" i="25"/>
  <c r="L489" i="25"/>
  <c r="L493" i="25"/>
  <c r="L497" i="25"/>
  <c r="L501" i="25"/>
  <c r="L505" i="25"/>
  <c r="L509" i="25"/>
  <c r="L513" i="25"/>
  <c r="L518" i="25"/>
  <c r="L522" i="25"/>
  <c r="L526" i="25"/>
  <c r="L530" i="25"/>
  <c r="L534" i="25"/>
  <c r="L538" i="25"/>
  <c r="L542" i="25"/>
  <c r="L546" i="25"/>
  <c r="L550" i="25"/>
  <c r="L554" i="25"/>
  <c r="L558" i="25"/>
  <c r="L562" i="25"/>
  <c r="L566" i="25"/>
  <c r="L570" i="25"/>
  <c r="L574" i="25"/>
  <c r="L578" i="25"/>
  <c r="L582" i="25"/>
  <c r="L586" i="25"/>
  <c r="L590" i="25"/>
  <c r="L594" i="25"/>
  <c r="L598" i="25"/>
  <c r="L602" i="25"/>
  <c r="L606" i="25"/>
  <c r="L651" i="25"/>
  <c r="L655" i="25"/>
  <c r="L659" i="25"/>
  <c r="L664" i="25"/>
  <c r="L668" i="25"/>
  <c r="L672" i="25"/>
  <c r="L676" i="25"/>
  <c r="L680" i="25"/>
  <c r="L685" i="25"/>
  <c r="L689" i="25"/>
  <c r="L693" i="25"/>
  <c r="L697" i="25"/>
  <c r="L701" i="25"/>
  <c r="L706" i="25"/>
  <c r="L710" i="25"/>
  <c r="L630" i="25"/>
  <c r="L634" i="25"/>
  <c r="R472" i="25"/>
  <c r="R535" i="25"/>
  <c r="R707" i="25"/>
  <c r="R623" i="25"/>
  <c r="R755" i="25"/>
  <c r="R789" i="25"/>
  <c r="R813" i="25"/>
  <c r="R829" i="25"/>
  <c r="R846" i="25"/>
  <c r="R861" i="25"/>
  <c r="R877" i="25"/>
  <c r="R942" i="25"/>
  <c r="R959" i="25"/>
  <c r="R976" i="25"/>
  <c r="R1026" i="25"/>
  <c r="L17" i="25"/>
  <c r="L33" i="25"/>
  <c r="L49" i="25"/>
  <c r="L65" i="25"/>
  <c r="L81" i="25"/>
  <c r="L97" i="25"/>
  <c r="L113" i="25"/>
  <c r="L129" i="25"/>
  <c r="L145" i="25"/>
  <c r="L161" i="25"/>
  <c r="L177" i="25"/>
  <c r="L193" i="25"/>
  <c r="L209" i="25"/>
  <c r="L225" i="25"/>
  <c r="L238" i="25"/>
  <c r="L249" i="25"/>
  <c r="L254" i="25"/>
  <c r="L259" i="25"/>
  <c r="L264" i="25"/>
  <c r="L268" i="25"/>
  <c r="L272" i="25"/>
  <c r="L276" i="25"/>
  <c r="L280" i="25"/>
  <c r="L285" i="25"/>
  <c r="L289" i="25"/>
  <c r="L292" i="25"/>
  <c r="L296" i="25"/>
  <c r="L300" i="25"/>
  <c r="L305" i="25"/>
  <c r="L309" i="25"/>
  <c r="L313" i="25"/>
  <c r="L317" i="25"/>
  <c r="L322" i="25"/>
  <c r="L326" i="25"/>
  <c r="L329" i="25"/>
  <c r="L333" i="25"/>
  <c r="L337" i="25"/>
  <c r="L342" i="25"/>
  <c r="L346" i="25"/>
  <c r="L350" i="25"/>
  <c r="L354" i="25"/>
  <c r="L358" i="25"/>
  <c r="L363" i="25"/>
  <c r="L367" i="25"/>
  <c r="L371" i="25"/>
  <c r="L375" i="25"/>
  <c r="L380" i="25"/>
  <c r="L384" i="25"/>
  <c r="L388" i="25"/>
  <c r="L392" i="25"/>
  <c r="L396" i="25"/>
  <c r="L401" i="25"/>
  <c r="L405" i="25"/>
  <c r="L409" i="25"/>
  <c r="L413" i="25"/>
  <c r="L417" i="25"/>
  <c r="L422" i="25"/>
  <c r="L426" i="25"/>
  <c r="L430" i="25"/>
  <c r="L434" i="25"/>
  <c r="L439" i="25"/>
  <c r="L443" i="25"/>
  <c r="L447" i="25"/>
  <c r="L451" i="25"/>
  <c r="L455" i="25"/>
  <c r="L460" i="25"/>
  <c r="L464" i="25"/>
  <c r="L468" i="25"/>
  <c r="L472" i="25"/>
  <c r="L476" i="25"/>
  <c r="L481" i="25"/>
  <c r="L485" i="25"/>
  <c r="L486" i="25"/>
  <c r="L490" i="25"/>
  <c r="L494" i="25"/>
  <c r="L498" i="25"/>
  <c r="L502" i="25"/>
  <c r="L506" i="25"/>
  <c r="L510" i="25"/>
  <c r="L514" i="25"/>
  <c r="L519" i="25"/>
  <c r="L523" i="25"/>
  <c r="L527" i="25"/>
  <c r="L531" i="25"/>
  <c r="L535" i="25"/>
  <c r="L539" i="25"/>
  <c r="L543" i="25"/>
  <c r="L547" i="25"/>
  <c r="L551" i="25"/>
  <c r="L555" i="25"/>
  <c r="R383" i="25"/>
  <c r="R551" i="25"/>
  <c r="R656" i="25"/>
  <c r="R640" i="25"/>
  <c r="R764" i="25"/>
  <c r="R797" i="25"/>
  <c r="R817" i="25"/>
  <c r="R833" i="25"/>
  <c r="R865" i="25"/>
  <c r="R930" i="25"/>
  <c r="R947" i="25"/>
  <c r="R963" i="25"/>
  <c r="R980" i="25"/>
  <c r="R1013" i="25"/>
  <c r="R1030" i="25"/>
  <c r="R1047" i="25"/>
  <c r="R1080" i="25"/>
  <c r="L5" i="25"/>
  <c r="L21" i="25"/>
  <c r="L37" i="25"/>
  <c r="L53" i="25"/>
  <c r="L69" i="25"/>
  <c r="L85" i="25"/>
  <c r="L101" i="25"/>
  <c r="L117" i="25"/>
  <c r="L133" i="25"/>
  <c r="L149" i="25"/>
  <c r="L165" i="25"/>
  <c r="L181" i="25"/>
  <c r="L197" i="25"/>
  <c r="L213" i="25"/>
  <c r="L229" i="25"/>
  <c r="L239" i="25"/>
  <c r="L244" i="25"/>
  <c r="L250" i="25"/>
  <c r="L255" i="25"/>
  <c r="L260" i="25"/>
  <c r="L265" i="25"/>
  <c r="L269" i="25"/>
  <c r="L273" i="25"/>
  <c r="L277" i="25"/>
  <c r="L282" i="25"/>
  <c r="L286" i="25"/>
  <c r="L293" i="25"/>
  <c r="L297" i="25"/>
  <c r="L302" i="25"/>
  <c r="L306" i="25"/>
  <c r="L310" i="25"/>
  <c r="L314" i="25"/>
  <c r="L318" i="25"/>
  <c r="L323" i="25"/>
  <c r="L327" i="25"/>
  <c r="L330" i="25"/>
  <c r="L334" i="25"/>
  <c r="L338" i="25"/>
  <c r="L343" i="25"/>
  <c r="L347" i="25"/>
  <c r="L351" i="25"/>
  <c r="L355" i="25"/>
  <c r="L360" i="25"/>
  <c r="L364" i="25"/>
  <c r="L368" i="25"/>
  <c r="L372" i="25"/>
  <c r="L376" i="25"/>
  <c r="L381" i="25"/>
  <c r="L385" i="25"/>
  <c r="L389" i="25"/>
  <c r="L393" i="25"/>
  <c r="L397" i="25"/>
  <c r="L402" i="25"/>
  <c r="L406" i="25"/>
  <c r="L410" i="25"/>
  <c r="L414" i="25"/>
  <c r="L419" i="25"/>
  <c r="L423" i="25"/>
  <c r="L427" i="25"/>
  <c r="L431" i="25"/>
  <c r="L435" i="25"/>
  <c r="L440" i="25"/>
  <c r="L444" i="25"/>
  <c r="L448" i="25"/>
  <c r="L452" i="25"/>
  <c r="L456" i="25"/>
  <c r="L461" i="25"/>
  <c r="L465" i="25"/>
  <c r="L469" i="25"/>
  <c r="L473" i="25"/>
  <c r="L478" i="25"/>
  <c r="L482" i="25"/>
  <c r="L487" i="25"/>
  <c r="L491" i="25"/>
  <c r="L495" i="25"/>
  <c r="L499" i="25"/>
  <c r="L503" i="25"/>
  <c r="L507" i="25"/>
  <c r="L511" i="25"/>
  <c r="L515" i="25"/>
  <c r="L520" i="25"/>
  <c r="L524" i="25"/>
  <c r="L528" i="25"/>
  <c r="L532" i="25"/>
  <c r="L536" i="25"/>
  <c r="L540" i="25"/>
  <c r="L544" i="25"/>
  <c r="L548" i="25"/>
  <c r="L552" i="25"/>
  <c r="L556" i="25"/>
  <c r="L560" i="25"/>
  <c r="L564" i="25"/>
  <c r="L568" i="25"/>
  <c r="L572" i="25"/>
  <c r="L576" i="25"/>
  <c r="L580" i="25"/>
  <c r="L584" i="25"/>
  <c r="L592" i="25"/>
  <c r="L596" i="25"/>
  <c r="L600" i="25"/>
  <c r="L604" i="25"/>
  <c r="L649" i="25"/>
  <c r="L653" i="25"/>
  <c r="L657" i="25"/>
  <c r="L662" i="25"/>
  <c r="L666" i="25"/>
  <c r="L670" i="25"/>
  <c r="L674" i="25"/>
  <c r="L678" i="25"/>
  <c r="L683" i="25"/>
  <c r="L687" i="25"/>
  <c r="L691" i="25"/>
  <c r="L695" i="25"/>
  <c r="L699" i="25"/>
  <c r="L704" i="25"/>
  <c r="L708" i="25"/>
  <c r="L628" i="25"/>
  <c r="L632" i="25"/>
  <c r="L636" i="25"/>
  <c r="R427" i="25"/>
  <c r="R719" i="25"/>
  <c r="R805" i="25"/>
  <c r="R869" i="25"/>
  <c r="R934" i="25"/>
  <c r="L41" i="25"/>
  <c r="L105" i="25"/>
  <c r="L169" i="25"/>
  <c r="L233" i="25"/>
  <c r="L257" i="25"/>
  <c r="L274" i="25"/>
  <c r="L303" i="25"/>
  <c r="L319" i="25"/>
  <c r="L331" i="25"/>
  <c r="L348" i="25"/>
  <c r="L365" i="25"/>
  <c r="L382" i="25"/>
  <c r="L399" i="25"/>
  <c r="L415" i="25"/>
  <c r="L432" i="25"/>
  <c r="L449" i="25"/>
  <c r="L466" i="25"/>
  <c r="L483" i="25"/>
  <c r="L496" i="25"/>
  <c r="L512" i="25"/>
  <c r="L529" i="25"/>
  <c r="L545" i="25"/>
  <c r="L559" i="25"/>
  <c r="L567" i="25"/>
  <c r="L575" i="25"/>
  <c r="L583" i="25"/>
  <c r="L591" i="25"/>
  <c r="L599" i="25"/>
  <c r="L607" i="25"/>
  <c r="L656" i="25"/>
  <c r="L665" i="25"/>
  <c r="L673" i="25"/>
  <c r="L681" i="25"/>
  <c r="L690" i="25"/>
  <c r="L698" i="25"/>
  <c r="L707" i="25"/>
  <c r="L631" i="25"/>
  <c r="L638" i="25"/>
  <c r="L643" i="25"/>
  <c r="L647" i="25"/>
  <c r="L714" i="25"/>
  <c r="L718" i="25"/>
  <c r="L723" i="25"/>
  <c r="L727" i="25"/>
  <c r="L731" i="25"/>
  <c r="L611" i="25"/>
  <c r="L615" i="25"/>
  <c r="L620" i="25"/>
  <c r="L624" i="25"/>
  <c r="L735" i="25"/>
  <c r="L739" i="25"/>
  <c r="L744" i="25"/>
  <c r="L748" i="25"/>
  <c r="L752" i="25"/>
  <c r="L756" i="25"/>
  <c r="L760" i="25"/>
  <c r="L765" i="25"/>
  <c r="L769" i="25"/>
  <c r="L773" i="25"/>
  <c r="L777" i="25"/>
  <c r="L781" i="25"/>
  <c r="L786" i="25"/>
  <c r="L790" i="25"/>
  <c r="L794" i="25"/>
  <c r="L798" i="25"/>
  <c r="L802" i="25"/>
  <c r="L806" i="25"/>
  <c r="L810" i="25"/>
  <c r="L814" i="25"/>
  <c r="L818" i="25"/>
  <c r="L822" i="25"/>
  <c r="L826" i="25"/>
  <c r="L830" i="25"/>
  <c r="L838" i="25"/>
  <c r="L843" i="25"/>
  <c r="L847" i="25"/>
  <c r="L850" i="25"/>
  <c r="L858" i="25"/>
  <c r="L862" i="25"/>
  <c r="L866" i="25"/>
  <c r="L870" i="25"/>
  <c r="L874" i="25"/>
  <c r="L878" i="25"/>
  <c r="L882" i="25"/>
  <c r="L886" i="25"/>
  <c r="L890" i="25"/>
  <c r="L894" i="25"/>
  <c r="L898" i="25"/>
  <c r="L902" i="25"/>
  <c r="L906" i="25"/>
  <c r="L910" i="25"/>
  <c r="L914" i="25"/>
  <c r="L918" i="25"/>
  <c r="L922" i="25"/>
  <c r="L927" i="25"/>
  <c r="L931" i="25"/>
  <c r="L935" i="25"/>
  <c r="L939" i="25"/>
  <c r="L943" i="25"/>
  <c r="L948" i="25"/>
  <c r="L952" i="25"/>
  <c r="L960" i="25"/>
  <c r="L964" i="25"/>
  <c r="L969" i="25"/>
  <c r="L973" i="25"/>
  <c r="L977" i="25"/>
  <c r="L981" i="25"/>
  <c r="L985" i="25"/>
  <c r="L989" i="25"/>
  <c r="L994" i="25"/>
  <c r="L998" i="25"/>
  <c r="L1002" i="25"/>
  <c r="L1006" i="25"/>
  <c r="L1010" i="25"/>
  <c r="L1014" i="25"/>
  <c r="L1019" i="25"/>
  <c r="L1023" i="25"/>
  <c r="L1027" i="25"/>
  <c r="L1031" i="25"/>
  <c r="L1035" i="25"/>
  <c r="L1040" i="25"/>
  <c r="L1044" i="25"/>
  <c r="L1048" i="25"/>
  <c r="L1052" i="25"/>
  <c r="L1056" i="25"/>
  <c r="L1060" i="25"/>
  <c r="L1065" i="25"/>
  <c r="L1069" i="25"/>
  <c r="L1073" i="25"/>
  <c r="L1077" i="25"/>
  <c r="L1081" i="25"/>
  <c r="L1085" i="25"/>
  <c r="L1090" i="25"/>
  <c r="L1094" i="25"/>
  <c r="R497" i="25"/>
  <c r="R821" i="25"/>
  <c r="R1018" i="25"/>
  <c r="R1084" i="25"/>
  <c r="L57" i="25"/>
  <c r="L121" i="25"/>
  <c r="L185" i="25"/>
  <c r="L241" i="25"/>
  <c r="L261" i="25"/>
  <c r="L278" i="25"/>
  <c r="L290" i="25"/>
  <c r="L307" i="25"/>
  <c r="L324" i="25"/>
  <c r="L335" i="25"/>
  <c r="L352" i="25"/>
  <c r="L369" i="25"/>
  <c r="L386" i="25"/>
  <c r="L403" i="25"/>
  <c r="L420" i="25"/>
  <c r="L436" i="25"/>
  <c r="L453" i="25"/>
  <c r="L470" i="25"/>
  <c r="L500" i="25"/>
  <c r="L516" i="25"/>
  <c r="L533" i="25"/>
  <c r="L549" i="25"/>
  <c r="L561" i="25"/>
  <c r="L569" i="25"/>
  <c r="L577" i="25"/>
  <c r="L585" i="25"/>
  <c r="L593" i="25"/>
  <c r="L601" i="25"/>
  <c r="L650" i="25"/>
  <c r="L658" i="25"/>
  <c r="L667" i="25"/>
  <c r="L675" i="25"/>
  <c r="L684" i="25"/>
  <c r="L692" i="25"/>
  <c r="L700" i="25"/>
  <c r="L709" i="25"/>
  <c r="L633" i="25"/>
  <c r="L640" i="25"/>
  <c r="L644" i="25"/>
  <c r="L648" i="25"/>
  <c r="L715" i="25"/>
  <c r="L719" i="25"/>
  <c r="L724" i="25"/>
  <c r="L728" i="25"/>
  <c r="L608" i="25"/>
  <c r="L612" i="25"/>
  <c r="L616" i="25"/>
  <c r="L621" i="25"/>
  <c r="L625" i="25"/>
  <c r="L732" i="25"/>
  <c r="L736" i="25"/>
  <c r="L740" i="25"/>
  <c r="L745" i="25"/>
  <c r="L749" i="25"/>
  <c r="L753" i="25"/>
  <c r="L757" i="25"/>
  <c r="L761" i="25"/>
  <c r="L766" i="25"/>
  <c r="L770" i="25"/>
  <c r="L774" i="25"/>
  <c r="L778" i="25"/>
  <c r="L782" i="25"/>
  <c r="L787" i="25"/>
  <c r="L791" i="25"/>
  <c r="L795" i="25"/>
  <c r="L799" i="25"/>
  <c r="L803" i="25"/>
  <c r="L807" i="25"/>
  <c r="L811" i="25"/>
  <c r="L815" i="25"/>
  <c r="L819" i="25"/>
  <c r="L823" i="25"/>
  <c r="L827" i="25"/>
  <c r="L831" i="25"/>
  <c r="L835" i="25"/>
  <c r="L839" i="25"/>
  <c r="L844" i="25"/>
  <c r="L848" i="25"/>
  <c r="L851" i="25"/>
  <c r="L855" i="25"/>
  <c r="L859" i="25"/>
  <c r="L863" i="25"/>
  <c r="L867" i="25"/>
  <c r="L871" i="25"/>
  <c r="L875" i="25"/>
  <c r="L879" i="25"/>
  <c r="L883" i="25"/>
  <c r="L887" i="25"/>
  <c r="L891" i="25"/>
  <c r="L895" i="25"/>
  <c r="L899" i="25"/>
  <c r="L903" i="25"/>
  <c r="L907" i="25"/>
  <c r="L915" i="25"/>
  <c r="L919" i="25"/>
  <c r="L924" i="25"/>
  <c r="L928" i="25"/>
  <c r="L932" i="25"/>
  <c r="L936" i="25"/>
  <c r="L940" i="25"/>
  <c r="L944" i="25"/>
  <c r="L949" i="25"/>
  <c r="L953" i="25"/>
  <c r="L957" i="25"/>
  <c r="L961" i="25"/>
  <c r="L965" i="25"/>
  <c r="L974" i="25"/>
  <c r="L978" i="25"/>
  <c r="L982" i="25"/>
  <c r="L986" i="25"/>
  <c r="L990" i="25"/>
  <c r="L995" i="25"/>
  <c r="L999" i="25"/>
  <c r="L1003" i="25"/>
  <c r="L1007" i="25"/>
  <c r="L1011" i="25"/>
  <c r="L1015" i="25"/>
  <c r="L1020" i="25"/>
  <c r="L1024" i="25"/>
  <c r="L1032" i="25"/>
  <c r="L1036" i="25"/>
  <c r="L1041" i="25"/>
  <c r="L1045" i="25"/>
  <c r="L1049" i="25"/>
  <c r="L1053" i="25"/>
  <c r="L1057" i="25"/>
  <c r="L1061" i="25"/>
  <c r="L1066" i="25"/>
  <c r="L1070" i="25"/>
  <c r="L1074" i="25"/>
  <c r="L1078" i="25"/>
  <c r="L1082" i="25"/>
  <c r="L1087" i="25"/>
  <c r="L1091" i="25"/>
  <c r="L3" i="25"/>
  <c r="R567" i="25"/>
  <c r="R738" i="25"/>
  <c r="R837" i="25"/>
  <c r="R901" i="25"/>
  <c r="R967" i="25"/>
  <c r="R1034" i="25"/>
  <c r="L9" i="25"/>
  <c r="L73" i="25"/>
  <c r="L137" i="25"/>
  <c r="L201" i="25"/>
  <c r="L246" i="25"/>
  <c r="L266" i="25"/>
  <c r="L283" i="25"/>
  <c r="L294" i="25"/>
  <c r="L311" i="25"/>
  <c r="L328" i="25"/>
  <c r="L339" i="25"/>
  <c r="L356" i="25"/>
  <c r="L373" i="25"/>
  <c r="L390" i="25"/>
  <c r="L407" i="25"/>
  <c r="L424" i="25"/>
  <c r="L441" i="25"/>
  <c r="L458" i="25"/>
  <c r="L474" i="25"/>
  <c r="L488" i="25"/>
  <c r="L504" i="25"/>
  <c r="L521" i="25"/>
  <c r="L537" i="25"/>
  <c r="L553" i="25"/>
  <c r="L563" i="25"/>
  <c r="L571" i="25"/>
  <c r="L579" i="25"/>
  <c r="L587" i="25"/>
  <c r="L595" i="25"/>
  <c r="L603" i="25"/>
  <c r="L652" i="25"/>
  <c r="L660" i="25"/>
  <c r="L669" i="25"/>
  <c r="L677" i="25"/>
  <c r="L686" i="25"/>
  <c r="L694" i="25"/>
  <c r="L703" i="25"/>
  <c r="L711" i="25"/>
  <c r="L635" i="25"/>
  <c r="L641" i="25"/>
  <c r="L645" i="25"/>
  <c r="L712" i="25"/>
  <c r="L716" i="25"/>
  <c r="L720" i="25"/>
  <c r="L725" i="25"/>
  <c r="L729" i="25"/>
  <c r="L609" i="25"/>
  <c r="L613" i="25"/>
  <c r="L617" i="25"/>
  <c r="L622" i="25"/>
  <c r="L626" i="25"/>
  <c r="L733" i="25"/>
  <c r="L737" i="25"/>
  <c r="L741" i="25"/>
  <c r="L746" i="25"/>
  <c r="L750" i="25"/>
  <c r="L754" i="25"/>
  <c r="L758" i="25"/>
  <c r="L762" i="25"/>
  <c r="L767" i="25"/>
  <c r="L771" i="25"/>
  <c r="L775" i="25"/>
  <c r="L779" i="25"/>
  <c r="L783" i="25"/>
  <c r="L788" i="25"/>
  <c r="L792" i="25"/>
  <c r="L796" i="25"/>
  <c r="L800" i="25"/>
  <c r="L804" i="25"/>
  <c r="L808" i="25"/>
  <c r="L812" i="25"/>
  <c r="L816" i="25"/>
  <c r="L820" i="25"/>
  <c r="L824" i="25"/>
  <c r="L828" i="25"/>
  <c r="L832" i="25"/>
  <c r="L836" i="25"/>
  <c r="L840" i="25"/>
  <c r="L845" i="25"/>
  <c r="L849" i="25"/>
  <c r="L852" i="25"/>
  <c r="L856" i="25"/>
  <c r="L860" i="25"/>
  <c r="L864" i="25"/>
  <c r="L868" i="25"/>
  <c r="L872" i="25"/>
  <c r="L876" i="25"/>
  <c r="L880" i="25"/>
  <c r="L884" i="25"/>
  <c r="L888" i="25"/>
  <c r="L892" i="25"/>
  <c r="L896" i="25"/>
  <c r="L900" i="25"/>
  <c r="L904" i="25"/>
  <c r="L908" i="25"/>
  <c r="L912" i="25"/>
  <c r="L916" i="25"/>
  <c r="L920" i="25"/>
  <c r="L925" i="25"/>
  <c r="L929" i="25"/>
  <c r="L933" i="25"/>
  <c r="L937" i="25"/>
  <c r="L941" i="25"/>
  <c r="L946" i="25"/>
  <c r="L950" i="25"/>
  <c r="L954" i="25"/>
  <c r="L958" i="25"/>
  <c r="L962" i="25"/>
  <c r="L966" i="25"/>
  <c r="L971" i="25"/>
  <c r="L975" i="25"/>
  <c r="L983" i="25"/>
  <c r="L987" i="25"/>
  <c r="L991" i="25"/>
  <c r="L996" i="25"/>
  <c r="L1000" i="25"/>
  <c r="L1008" i="25"/>
  <c r="L1012" i="25"/>
  <c r="L1017" i="25"/>
  <c r="L1021" i="25"/>
  <c r="L1025" i="25"/>
  <c r="L1029" i="25"/>
  <c r="L1033" i="25"/>
  <c r="L1037" i="25"/>
  <c r="L1042" i="25"/>
  <c r="L1046" i="25"/>
  <c r="L1050" i="25"/>
  <c r="L1054" i="25"/>
  <c r="L1058" i="25"/>
  <c r="L1062" i="25"/>
  <c r="L1067" i="25"/>
  <c r="L1071" i="25"/>
  <c r="L1075" i="25"/>
  <c r="L1079" i="25"/>
  <c r="L1083" i="25"/>
  <c r="L1088" i="25"/>
  <c r="L1092" i="25"/>
  <c r="R673" i="25"/>
  <c r="L153" i="25"/>
  <c r="L287" i="25"/>
  <c r="L315" i="25"/>
  <c r="L344" i="25"/>
  <c r="L411" i="25"/>
  <c r="L479" i="25"/>
  <c r="L525" i="25"/>
  <c r="L573" i="25"/>
  <c r="L605" i="25"/>
  <c r="L679" i="25"/>
  <c r="L629" i="25"/>
  <c r="L713" i="25"/>
  <c r="L730" i="25"/>
  <c r="L623" i="25"/>
  <c r="L738" i="25"/>
  <c r="L755" i="25"/>
  <c r="L772" i="25"/>
  <c r="L789" i="25"/>
  <c r="L805" i="25"/>
  <c r="L821" i="25"/>
  <c r="L837" i="25"/>
  <c r="L853" i="25"/>
  <c r="L869" i="25"/>
  <c r="L885" i="25"/>
  <c r="L901" i="25"/>
  <c r="L917" i="25"/>
  <c r="L951" i="25"/>
  <c r="L967" i="25"/>
  <c r="L984" i="25"/>
  <c r="L1001" i="25"/>
  <c r="L1018" i="25"/>
  <c r="L1034" i="25"/>
  <c r="L1068" i="25"/>
  <c r="L1084" i="25"/>
  <c r="R772" i="25"/>
  <c r="L217" i="25"/>
  <c r="L361" i="25"/>
  <c r="L428" i="25"/>
  <c r="L541" i="25"/>
  <c r="L581" i="25"/>
  <c r="L654" i="25"/>
  <c r="L688" i="25"/>
  <c r="L637" i="25"/>
  <c r="L717" i="25"/>
  <c r="L610" i="25"/>
  <c r="L627" i="25"/>
  <c r="L742" i="25"/>
  <c r="L759" i="25"/>
  <c r="L776" i="25"/>
  <c r="L793" i="25"/>
  <c r="L809" i="25"/>
  <c r="L825" i="25"/>
  <c r="L842" i="25"/>
  <c r="L857" i="25"/>
  <c r="L873" i="25"/>
  <c r="L889" i="25"/>
  <c r="L905" i="25"/>
  <c r="L921" i="25"/>
  <c r="L938" i="25"/>
  <c r="L955" i="25"/>
  <c r="L972" i="25"/>
  <c r="L988" i="25"/>
  <c r="L1005" i="25"/>
  <c r="L1022" i="25"/>
  <c r="L1038" i="25"/>
  <c r="L1055" i="25"/>
  <c r="L1072" i="25"/>
  <c r="L1089" i="25"/>
  <c r="I970" i="25"/>
  <c r="R853" i="25"/>
  <c r="L25" i="25"/>
  <c r="L251" i="25"/>
  <c r="L377" i="25"/>
  <c r="L445" i="25"/>
  <c r="L492" i="25"/>
  <c r="L557" i="25"/>
  <c r="L589" i="25"/>
  <c r="L663" i="25"/>
  <c r="L696" i="25"/>
  <c r="L642" i="25"/>
  <c r="L721" i="25"/>
  <c r="L614" i="25"/>
  <c r="L747" i="25"/>
  <c r="L764" i="25"/>
  <c r="L780" i="25"/>
  <c r="L797" i="25"/>
  <c r="L813" i="25"/>
  <c r="L829" i="25"/>
  <c r="L846" i="25"/>
  <c r="L861" i="25"/>
  <c r="L877" i="25"/>
  <c r="L893" i="25"/>
  <c r="L909" i="25"/>
  <c r="L926" i="25"/>
  <c r="L942" i="25"/>
  <c r="L959" i="25"/>
  <c r="L976" i="25"/>
  <c r="L993" i="25"/>
  <c r="L1009" i="25"/>
  <c r="L1026" i="25"/>
  <c r="L1043" i="25"/>
  <c r="L1059" i="25"/>
  <c r="L1076" i="25"/>
  <c r="L1093" i="25"/>
  <c r="L565" i="25"/>
  <c r="L646" i="25"/>
  <c r="L785" i="25"/>
  <c r="L913" i="25"/>
  <c r="L980" i="25"/>
  <c r="L1047" i="25"/>
  <c r="L89" i="25"/>
  <c r="L394" i="25"/>
  <c r="L597" i="25"/>
  <c r="L726" i="25"/>
  <c r="L734" i="25"/>
  <c r="L801" i="25"/>
  <c r="L865" i="25"/>
  <c r="L930" i="25"/>
  <c r="L997" i="25"/>
  <c r="L1064" i="25"/>
  <c r="L270" i="25"/>
  <c r="L462" i="25"/>
  <c r="L671" i="25"/>
  <c r="L619" i="25"/>
  <c r="L751" i="25"/>
  <c r="L817" i="25"/>
  <c r="L881" i="25"/>
  <c r="L947" i="25"/>
  <c r="L1013" i="25"/>
  <c r="L1080" i="25"/>
  <c r="L298" i="25"/>
  <c r="L768" i="25"/>
  <c r="L1030" i="25"/>
  <c r="L508" i="25"/>
  <c r="L833" i="25"/>
  <c r="L705" i="25"/>
  <c r="L897" i="25"/>
  <c r="L963" i="25"/>
  <c r="M833" i="25" l="1"/>
  <c r="I833" i="25"/>
  <c r="M605" i="25"/>
  <c r="I605" i="25"/>
  <c r="I361" i="25"/>
  <c r="M361" i="25"/>
  <c r="I149" i="25"/>
  <c r="M149" i="25"/>
  <c r="M1080" i="25"/>
  <c r="I1080" i="25"/>
  <c r="M817" i="25"/>
  <c r="I817" i="25"/>
  <c r="I589" i="25"/>
  <c r="M589" i="25"/>
  <c r="I344" i="25"/>
  <c r="M344" i="25"/>
  <c r="M120" i="25"/>
  <c r="I120" i="25"/>
  <c r="M1064" i="25"/>
  <c r="I1064" i="25"/>
  <c r="I801" i="25"/>
  <c r="M801" i="25"/>
  <c r="M573" i="25"/>
  <c r="I573" i="25"/>
  <c r="I68" i="25"/>
  <c r="M68" i="25"/>
  <c r="I1047" i="25"/>
  <c r="M1047" i="25"/>
  <c r="I785" i="25"/>
  <c r="M785" i="25"/>
  <c r="I557" i="25"/>
  <c r="M557" i="25"/>
  <c r="I50" i="25"/>
  <c r="M50" i="25"/>
  <c r="M1076" i="25"/>
  <c r="I1076" i="25"/>
  <c r="M1009" i="25"/>
  <c r="I1009" i="25"/>
  <c r="M942" i="25"/>
  <c r="I942" i="25"/>
  <c r="I877" i="25"/>
  <c r="M877" i="25"/>
  <c r="I813" i="25"/>
  <c r="M813" i="25"/>
  <c r="I747" i="25"/>
  <c r="M747" i="25"/>
  <c r="I614" i="25"/>
  <c r="M614" i="25"/>
  <c r="M692" i="25"/>
  <c r="I692" i="25"/>
  <c r="I585" i="25"/>
  <c r="M585" i="25"/>
  <c r="I521" i="25"/>
  <c r="M521" i="25"/>
  <c r="I474" i="25"/>
  <c r="M474" i="25"/>
  <c r="I407" i="25"/>
  <c r="M407" i="25"/>
  <c r="I339" i="25"/>
  <c r="M339" i="25"/>
  <c r="I311" i="25"/>
  <c r="M311" i="25"/>
  <c r="M283" i="25"/>
  <c r="I283" i="25"/>
  <c r="I208" i="25"/>
  <c r="M208" i="25"/>
  <c r="I112" i="25"/>
  <c r="M112" i="25"/>
  <c r="I46" i="25"/>
  <c r="M46" i="25"/>
  <c r="M1072" i="25"/>
  <c r="I1072" i="25"/>
  <c r="M1005" i="25"/>
  <c r="I1005" i="25"/>
  <c r="M938" i="25"/>
  <c r="I938" i="25"/>
  <c r="M873" i="25"/>
  <c r="I873" i="25"/>
  <c r="I809" i="25"/>
  <c r="M809" i="25"/>
  <c r="I742" i="25"/>
  <c r="M742" i="25"/>
  <c r="I610" i="25"/>
  <c r="M610" i="25"/>
  <c r="M688" i="25"/>
  <c r="I688" i="25"/>
  <c r="M581" i="25"/>
  <c r="I581" i="25"/>
  <c r="I516" i="25"/>
  <c r="M516" i="25"/>
  <c r="I470" i="25"/>
  <c r="M470" i="25"/>
  <c r="M403" i="25"/>
  <c r="I403" i="25"/>
  <c r="I335" i="25"/>
  <c r="M335" i="25"/>
  <c r="I307" i="25"/>
  <c r="M307" i="25"/>
  <c r="M278" i="25"/>
  <c r="I278" i="25"/>
  <c r="I202" i="25"/>
  <c r="M202" i="25"/>
  <c r="I100" i="25"/>
  <c r="M100" i="25"/>
  <c r="I42" i="25"/>
  <c r="M42" i="25"/>
  <c r="M1068" i="25"/>
  <c r="I1068" i="25"/>
  <c r="M1001" i="25"/>
  <c r="I1001" i="25"/>
  <c r="M934" i="25"/>
  <c r="I934" i="25"/>
  <c r="I869" i="25"/>
  <c r="M869" i="25"/>
  <c r="I805" i="25"/>
  <c r="M805" i="25"/>
  <c r="M738" i="25"/>
  <c r="I738" i="25"/>
  <c r="M730" i="25"/>
  <c r="I730" i="25"/>
  <c r="M684" i="25"/>
  <c r="I684" i="25"/>
  <c r="I577" i="25"/>
  <c r="M577" i="25"/>
  <c r="I512" i="25"/>
  <c r="M512" i="25"/>
  <c r="I466" i="25"/>
  <c r="M466" i="25"/>
  <c r="I399" i="25"/>
  <c r="M399" i="25"/>
  <c r="M331" i="25"/>
  <c r="I331" i="25"/>
  <c r="I303" i="25"/>
  <c r="M303" i="25"/>
  <c r="M274" i="25"/>
  <c r="I274" i="25"/>
  <c r="M197" i="25"/>
  <c r="I197" i="25"/>
  <c r="M84" i="25"/>
  <c r="I84" i="25"/>
  <c r="I61" i="25"/>
  <c r="M61" i="25"/>
  <c r="I45" i="25"/>
  <c r="M45" i="25"/>
  <c r="M29" i="25"/>
  <c r="I29" i="25"/>
  <c r="I13" i="25"/>
  <c r="M13" i="25"/>
  <c r="M1088" i="25"/>
  <c r="I1088" i="25"/>
  <c r="I1071" i="25"/>
  <c r="M1071" i="25"/>
  <c r="I1054" i="25"/>
  <c r="M1054" i="25"/>
  <c r="M1037" i="25"/>
  <c r="I1037" i="25"/>
  <c r="M1021" i="25"/>
  <c r="I1021" i="25"/>
  <c r="M1004" i="25"/>
  <c r="I1004" i="25"/>
  <c r="I987" i="25"/>
  <c r="M987" i="25"/>
  <c r="I971" i="25"/>
  <c r="M971" i="25"/>
  <c r="I954" i="25"/>
  <c r="M954" i="25"/>
  <c r="I937" i="25"/>
  <c r="M937" i="25"/>
  <c r="M920" i="25"/>
  <c r="I920" i="25"/>
  <c r="I904" i="25"/>
  <c r="M904" i="25"/>
  <c r="I888" i="25"/>
  <c r="M888" i="25"/>
  <c r="M872" i="25"/>
  <c r="I872" i="25"/>
  <c r="M856" i="25"/>
  <c r="I856" i="25"/>
  <c r="I840" i="25"/>
  <c r="M840" i="25"/>
  <c r="M824" i="25"/>
  <c r="I824" i="25"/>
  <c r="M808" i="25"/>
  <c r="I808" i="25"/>
  <c r="I792" i="25"/>
  <c r="M792" i="25"/>
  <c r="I775" i="25"/>
  <c r="M775" i="25"/>
  <c r="I758" i="25"/>
  <c r="M758" i="25"/>
  <c r="I741" i="25"/>
  <c r="M741" i="25"/>
  <c r="I626" i="25"/>
  <c r="M626" i="25"/>
  <c r="I609" i="25"/>
  <c r="M609" i="25"/>
  <c r="I716" i="25"/>
  <c r="M716" i="25"/>
  <c r="M636" i="25"/>
  <c r="I636" i="25"/>
  <c r="I704" i="25"/>
  <c r="M704" i="25"/>
  <c r="M687" i="25"/>
  <c r="I687" i="25"/>
  <c r="M670" i="25"/>
  <c r="I670" i="25"/>
  <c r="M653" i="25"/>
  <c r="I653" i="25"/>
  <c r="I596" i="25"/>
  <c r="M596" i="25"/>
  <c r="M580" i="25"/>
  <c r="I580" i="25"/>
  <c r="I564" i="25"/>
  <c r="M564" i="25"/>
  <c r="I548" i="25"/>
  <c r="M548" i="25"/>
  <c r="I532" i="25"/>
  <c r="M532" i="25"/>
  <c r="I515" i="25"/>
  <c r="M515" i="25"/>
  <c r="M499" i="25"/>
  <c r="I499" i="25"/>
  <c r="M469" i="25"/>
  <c r="I469" i="25"/>
  <c r="I452" i="25"/>
  <c r="M452" i="25"/>
  <c r="I435" i="25"/>
  <c r="M435" i="25"/>
  <c r="I419" i="25"/>
  <c r="M419" i="25"/>
  <c r="I402" i="25"/>
  <c r="M402" i="25"/>
  <c r="I385" i="25"/>
  <c r="M385" i="25"/>
  <c r="I368" i="25"/>
  <c r="M368" i="25"/>
  <c r="I351" i="25"/>
  <c r="M351" i="25"/>
  <c r="M334" i="25"/>
  <c r="I334" i="25"/>
  <c r="I323" i="25"/>
  <c r="M323" i="25"/>
  <c r="I306" i="25"/>
  <c r="M306" i="25"/>
  <c r="I277" i="25"/>
  <c r="M277" i="25"/>
  <c r="I260" i="25"/>
  <c r="M260" i="25"/>
  <c r="I243" i="25"/>
  <c r="M243" i="25"/>
  <c r="M222" i="25"/>
  <c r="I222" i="25"/>
  <c r="M201" i="25"/>
  <c r="I201" i="25"/>
  <c r="M180" i="25"/>
  <c r="I180" i="25"/>
  <c r="I158" i="25"/>
  <c r="M158" i="25"/>
  <c r="I134" i="25"/>
  <c r="M134" i="25"/>
  <c r="I96" i="25"/>
  <c r="M96" i="25"/>
  <c r="I56" i="25"/>
  <c r="M56" i="25"/>
  <c r="I40" i="25"/>
  <c r="M40" i="25"/>
  <c r="I24" i="25"/>
  <c r="M24" i="25"/>
  <c r="I8" i="25"/>
  <c r="M8" i="25"/>
  <c r="I1082" i="25"/>
  <c r="M1082" i="25"/>
  <c r="M1066" i="25"/>
  <c r="I1066" i="25"/>
  <c r="I1049" i="25"/>
  <c r="M1049" i="25"/>
  <c r="I1032" i="25"/>
  <c r="M1032" i="25"/>
  <c r="M1015" i="25"/>
  <c r="I1015" i="25"/>
  <c r="M999" i="25"/>
  <c r="I999" i="25"/>
  <c r="I982" i="25"/>
  <c r="M982" i="25"/>
  <c r="I965" i="25"/>
  <c r="M965" i="25"/>
  <c r="M949" i="25"/>
  <c r="I949" i="25"/>
  <c r="M932" i="25"/>
  <c r="I932" i="25"/>
  <c r="I915" i="25"/>
  <c r="M915" i="25"/>
  <c r="I899" i="25"/>
  <c r="M899" i="25"/>
  <c r="I883" i="25"/>
  <c r="M883" i="25"/>
  <c r="M867" i="25"/>
  <c r="I867" i="25"/>
  <c r="I851" i="25"/>
  <c r="M851" i="25"/>
  <c r="I835" i="25"/>
  <c r="M835" i="25"/>
  <c r="M819" i="25"/>
  <c r="I819" i="25"/>
  <c r="M803" i="25"/>
  <c r="I803" i="25"/>
  <c r="I787" i="25"/>
  <c r="M787" i="25"/>
  <c r="I770" i="25"/>
  <c r="M770" i="25"/>
  <c r="I753" i="25"/>
  <c r="M753" i="25"/>
  <c r="I736" i="25"/>
  <c r="M736" i="25"/>
  <c r="I621" i="25"/>
  <c r="M621" i="25"/>
  <c r="M728" i="25"/>
  <c r="I728" i="25"/>
  <c r="M648" i="25"/>
  <c r="I648" i="25"/>
  <c r="I631" i="25"/>
  <c r="M631" i="25"/>
  <c r="I698" i="25"/>
  <c r="M698" i="25"/>
  <c r="I681" i="25"/>
  <c r="M681" i="25"/>
  <c r="I665" i="25"/>
  <c r="M665" i="25"/>
  <c r="M607" i="25"/>
  <c r="I607" i="25"/>
  <c r="M591" i="25"/>
  <c r="I591" i="25"/>
  <c r="I575" i="25"/>
  <c r="M575" i="25"/>
  <c r="I559" i="25"/>
  <c r="M559" i="25"/>
  <c r="I543" i="25"/>
  <c r="M543" i="25"/>
  <c r="I527" i="25"/>
  <c r="M527" i="25"/>
  <c r="M510" i="25"/>
  <c r="I510" i="25"/>
  <c r="M494" i="25"/>
  <c r="I494" i="25"/>
  <c r="M481" i="25"/>
  <c r="I481" i="25"/>
  <c r="I464" i="25"/>
  <c r="M464" i="25"/>
  <c r="M447" i="25"/>
  <c r="I447" i="25"/>
  <c r="M430" i="25"/>
  <c r="I430" i="25"/>
  <c r="M413" i="25"/>
  <c r="I413" i="25"/>
  <c r="I396" i="25"/>
  <c r="M396" i="25"/>
  <c r="M380" i="25"/>
  <c r="I380" i="25"/>
  <c r="I363" i="25"/>
  <c r="M363" i="25"/>
  <c r="M346" i="25"/>
  <c r="I346" i="25"/>
  <c r="I329" i="25"/>
  <c r="M329" i="25"/>
  <c r="M317" i="25"/>
  <c r="I317" i="25"/>
  <c r="M300" i="25"/>
  <c r="I300" i="25"/>
  <c r="M289" i="25"/>
  <c r="I289" i="25"/>
  <c r="M272" i="25"/>
  <c r="I272" i="25"/>
  <c r="M255" i="25"/>
  <c r="I255" i="25"/>
  <c r="M237" i="25"/>
  <c r="I237" i="25"/>
  <c r="I216" i="25"/>
  <c r="M216" i="25"/>
  <c r="I194" i="25"/>
  <c r="M194" i="25"/>
  <c r="M173" i="25"/>
  <c r="I173" i="25"/>
  <c r="M152" i="25"/>
  <c r="I152" i="25"/>
  <c r="I124" i="25"/>
  <c r="M124" i="25"/>
  <c r="M76" i="25"/>
  <c r="I76" i="25"/>
  <c r="M55" i="25"/>
  <c r="I55" i="25"/>
  <c r="M39" i="25"/>
  <c r="I39" i="25"/>
  <c r="M23" i="25"/>
  <c r="I23" i="25"/>
  <c r="M7" i="25"/>
  <c r="I7" i="25"/>
  <c r="I1081" i="25"/>
  <c r="M1081" i="25"/>
  <c r="I1065" i="25"/>
  <c r="M1065" i="25"/>
  <c r="M1048" i="25"/>
  <c r="I1048" i="25"/>
  <c r="M1031" i="25"/>
  <c r="I1031" i="25"/>
  <c r="M1014" i="25"/>
  <c r="I1014" i="25"/>
  <c r="M998" i="25"/>
  <c r="I998" i="25"/>
  <c r="I981" i="25"/>
  <c r="M981" i="25"/>
  <c r="I964" i="25"/>
  <c r="M964" i="25"/>
  <c r="I948" i="25"/>
  <c r="M948" i="25"/>
  <c r="I931" i="25"/>
  <c r="M931" i="25"/>
  <c r="M914" i="25"/>
  <c r="I914" i="25"/>
  <c r="M898" i="25"/>
  <c r="I898" i="25"/>
  <c r="I882" i="25"/>
  <c r="M882" i="25"/>
  <c r="I866" i="25"/>
  <c r="M866" i="25"/>
  <c r="I850" i="25"/>
  <c r="M850" i="25"/>
  <c r="M834" i="25"/>
  <c r="I834" i="25"/>
  <c r="I818" i="25"/>
  <c r="M818" i="25"/>
  <c r="I802" i="25"/>
  <c r="M802" i="25"/>
  <c r="I786" i="25"/>
  <c r="M786" i="25"/>
  <c r="M769" i="25"/>
  <c r="I769" i="25"/>
  <c r="I752" i="25"/>
  <c r="M752" i="25"/>
  <c r="M735" i="25"/>
  <c r="I735" i="25"/>
  <c r="I620" i="25"/>
  <c r="M620" i="25"/>
  <c r="I727" i="25"/>
  <c r="M727" i="25"/>
  <c r="M647" i="25"/>
  <c r="I647" i="25"/>
  <c r="I630" i="25"/>
  <c r="M630" i="25"/>
  <c r="M697" i="25"/>
  <c r="I697" i="25"/>
  <c r="M680" i="25"/>
  <c r="I680" i="25"/>
  <c r="M664" i="25"/>
  <c r="I664" i="25"/>
  <c r="M606" i="25"/>
  <c r="I606" i="25"/>
  <c r="I590" i="25"/>
  <c r="M590" i="25"/>
  <c r="I574" i="25"/>
  <c r="M574" i="25"/>
  <c r="M558" i="25"/>
  <c r="I558" i="25"/>
  <c r="M542" i="25"/>
  <c r="I542" i="25"/>
  <c r="M526" i="25"/>
  <c r="I526" i="25"/>
  <c r="I509" i="25"/>
  <c r="M509" i="25"/>
  <c r="I493" i="25"/>
  <c r="M493" i="25"/>
  <c r="I480" i="25"/>
  <c r="M480" i="25"/>
  <c r="I463" i="25"/>
  <c r="M463" i="25"/>
  <c r="I446" i="25"/>
  <c r="M446" i="25"/>
  <c r="I429" i="25"/>
  <c r="M429" i="25"/>
  <c r="I412" i="25"/>
  <c r="M412" i="25"/>
  <c r="M395" i="25"/>
  <c r="I395" i="25"/>
  <c r="M378" i="25"/>
  <c r="I378" i="25"/>
  <c r="I362" i="25"/>
  <c r="M362" i="25"/>
  <c r="I345" i="25"/>
  <c r="M345" i="25"/>
  <c r="I316" i="25"/>
  <c r="M316" i="25"/>
  <c r="I299" i="25"/>
  <c r="M299" i="25"/>
  <c r="I288" i="25"/>
  <c r="M288" i="25"/>
  <c r="I271" i="25"/>
  <c r="M271" i="25"/>
  <c r="I254" i="25"/>
  <c r="M254" i="25"/>
  <c r="I236" i="25"/>
  <c r="M236" i="25"/>
  <c r="M214" i="25"/>
  <c r="I214" i="25"/>
  <c r="M193" i="25"/>
  <c r="I193" i="25"/>
  <c r="M172" i="25"/>
  <c r="I172" i="25"/>
  <c r="I150" i="25"/>
  <c r="M150" i="25"/>
  <c r="I122" i="25"/>
  <c r="M122" i="25"/>
  <c r="I72" i="25"/>
  <c r="M72" i="25"/>
  <c r="I231" i="25"/>
  <c r="M231" i="25"/>
  <c r="I215" i="25"/>
  <c r="M215" i="25"/>
  <c r="I199" i="25"/>
  <c r="M199" i="25"/>
  <c r="I183" i="25"/>
  <c r="M183" i="25"/>
  <c r="M167" i="25"/>
  <c r="I167" i="25"/>
  <c r="M151" i="25"/>
  <c r="I151" i="25"/>
  <c r="M135" i="25"/>
  <c r="I135" i="25"/>
  <c r="M119" i="25"/>
  <c r="I119" i="25"/>
  <c r="I103" i="25"/>
  <c r="M103" i="25"/>
  <c r="I87" i="25"/>
  <c r="M87" i="25"/>
  <c r="I71" i="25"/>
  <c r="M71" i="25"/>
  <c r="I94" i="25"/>
  <c r="M94" i="25"/>
  <c r="I78" i="25"/>
  <c r="M78" i="25"/>
  <c r="I137" i="25"/>
  <c r="M137" i="25"/>
  <c r="I121" i="25"/>
  <c r="M121" i="25"/>
  <c r="I105" i="25"/>
  <c r="M105" i="25"/>
  <c r="M89" i="25"/>
  <c r="I89" i="25"/>
  <c r="M73" i="25"/>
  <c r="I73" i="25"/>
  <c r="L854" i="25"/>
  <c r="L588" i="25"/>
  <c r="I541" i="25"/>
  <c r="M541" i="25"/>
  <c r="M1013" i="25"/>
  <c r="I1013" i="25"/>
  <c r="I751" i="25"/>
  <c r="M751" i="25"/>
  <c r="I525" i="25"/>
  <c r="M525" i="25"/>
  <c r="I315" i="25"/>
  <c r="M315" i="25"/>
  <c r="I997" i="25"/>
  <c r="M997" i="25"/>
  <c r="I734" i="25"/>
  <c r="M734" i="25"/>
  <c r="I508" i="25"/>
  <c r="M508" i="25"/>
  <c r="M298" i="25"/>
  <c r="I298" i="25"/>
  <c r="I980" i="25"/>
  <c r="M980" i="25"/>
  <c r="I492" i="25"/>
  <c r="M492" i="25"/>
  <c r="I34" i="25"/>
  <c r="M34" i="25"/>
  <c r="I1059" i="25"/>
  <c r="M1059" i="25"/>
  <c r="I993" i="25"/>
  <c r="M993" i="25"/>
  <c r="I926" i="25"/>
  <c r="M926" i="25"/>
  <c r="I861" i="25"/>
  <c r="M861" i="25"/>
  <c r="I797" i="25"/>
  <c r="M797" i="25"/>
  <c r="I721" i="25"/>
  <c r="M721" i="25"/>
  <c r="M675" i="25"/>
  <c r="I675" i="25"/>
  <c r="I569" i="25"/>
  <c r="M569" i="25"/>
  <c r="I504" i="25"/>
  <c r="M504" i="25"/>
  <c r="I458" i="25"/>
  <c r="M458" i="25"/>
  <c r="I390" i="25"/>
  <c r="M390" i="25"/>
  <c r="I294" i="25"/>
  <c r="M294" i="25"/>
  <c r="I266" i="25"/>
  <c r="M266" i="25"/>
  <c r="I186" i="25"/>
  <c r="M186" i="25"/>
  <c r="I30" i="25"/>
  <c r="M30" i="25"/>
  <c r="M1055" i="25"/>
  <c r="I1055" i="25"/>
  <c r="M988" i="25"/>
  <c r="I988" i="25"/>
  <c r="M921" i="25"/>
  <c r="I921" i="25"/>
  <c r="M857" i="25"/>
  <c r="I857" i="25"/>
  <c r="M793" i="25"/>
  <c r="I793" i="25"/>
  <c r="I717" i="25"/>
  <c r="M717" i="25"/>
  <c r="M671" i="25"/>
  <c r="I671" i="25"/>
  <c r="I565" i="25"/>
  <c r="M565" i="25"/>
  <c r="I500" i="25"/>
  <c r="M500" i="25"/>
  <c r="I453" i="25"/>
  <c r="M453" i="25"/>
  <c r="I386" i="25"/>
  <c r="M386" i="25"/>
  <c r="I290" i="25"/>
  <c r="M290" i="25"/>
  <c r="M261" i="25"/>
  <c r="I261" i="25"/>
  <c r="I181" i="25"/>
  <c r="M181" i="25"/>
  <c r="I26" i="25"/>
  <c r="M26" i="25"/>
  <c r="I1051" i="25"/>
  <c r="M1051" i="25"/>
  <c r="M984" i="25"/>
  <c r="I984" i="25"/>
  <c r="I917" i="25"/>
  <c r="M917" i="25"/>
  <c r="M853" i="25"/>
  <c r="I853" i="25"/>
  <c r="M789" i="25"/>
  <c r="I789" i="25"/>
  <c r="M713" i="25"/>
  <c r="I713" i="25"/>
  <c r="M667" i="25"/>
  <c r="I667" i="25"/>
  <c r="I561" i="25"/>
  <c r="M561" i="25"/>
  <c r="I496" i="25"/>
  <c r="M496" i="25"/>
  <c r="I449" i="25"/>
  <c r="M449" i="25"/>
  <c r="I382" i="25"/>
  <c r="M382" i="25"/>
  <c r="M257" i="25"/>
  <c r="I257" i="25"/>
  <c r="M176" i="25"/>
  <c r="I176" i="25"/>
  <c r="M57" i="25"/>
  <c r="I57" i="25"/>
  <c r="M41" i="25"/>
  <c r="I41" i="25"/>
  <c r="M25" i="25"/>
  <c r="I25" i="25"/>
  <c r="I9" i="25"/>
  <c r="M9" i="25"/>
  <c r="M1083" i="25"/>
  <c r="I1083" i="25"/>
  <c r="I1067" i="25"/>
  <c r="M1067" i="25"/>
  <c r="I1050" i="25"/>
  <c r="M1050" i="25"/>
  <c r="I1033" i="25"/>
  <c r="M1033" i="25"/>
  <c r="M1017" i="25"/>
  <c r="I1017" i="25"/>
  <c r="M1000" i="25"/>
  <c r="I1000" i="25"/>
  <c r="M983" i="25"/>
  <c r="I983" i="25"/>
  <c r="I966" i="25"/>
  <c r="M966" i="25"/>
  <c r="I950" i="25"/>
  <c r="M950" i="25"/>
  <c r="I933" i="25"/>
  <c r="M933" i="25"/>
  <c r="M916" i="25"/>
  <c r="I916" i="25"/>
  <c r="I900" i="25"/>
  <c r="M900" i="25"/>
  <c r="M884" i="25"/>
  <c r="I884" i="25"/>
  <c r="M868" i="25"/>
  <c r="I868" i="25"/>
  <c r="I852" i="25"/>
  <c r="M852" i="25"/>
  <c r="I836" i="25"/>
  <c r="M836" i="25"/>
  <c r="I820" i="25"/>
  <c r="M820" i="25"/>
  <c r="I804" i="25"/>
  <c r="M804" i="25"/>
  <c r="I788" i="25"/>
  <c r="M788" i="25"/>
  <c r="M771" i="25"/>
  <c r="I771" i="25"/>
  <c r="I754" i="25"/>
  <c r="M754" i="25"/>
  <c r="M737" i="25"/>
  <c r="I737" i="25"/>
  <c r="I622" i="25"/>
  <c r="M622" i="25"/>
  <c r="M729" i="25"/>
  <c r="I729" i="25"/>
  <c r="M712" i="25"/>
  <c r="I712" i="25"/>
  <c r="I632" i="25"/>
  <c r="M632" i="25"/>
  <c r="I699" i="25"/>
  <c r="M699" i="25"/>
  <c r="I683" i="25"/>
  <c r="M683" i="25"/>
  <c r="I666" i="25"/>
  <c r="M666" i="25"/>
  <c r="I649" i="25"/>
  <c r="M649" i="25"/>
  <c r="I592" i="25"/>
  <c r="M592" i="25"/>
  <c r="I576" i="25"/>
  <c r="M576" i="25"/>
  <c r="M560" i="25"/>
  <c r="I560" i="25"/>
  <c r="M544" i="25"/>
  <c r="I544" i="25"/>
  <c r="M528" i="25"/>
  <c r="I528" i="25"/>
  <c r="I511" i="25"/>
  <c r="M511" i="25"/>
  <c r="I495" i="25"/>
  <c r="M495" i="25"/>
  <c r="I482" i="25"/>
  <c r="M482" i="25"/>
  <c r="I465" i="25"/>
  <c r="M465" i="25"/>
  <c r="I448" i="25"/>
  <c r="M448" i="25"/>
  <c r="I431" i="25"/>
  <c r="M431" i="25"/>
  <c r="I414" i="25"/>
  <c r="M414" i="25"/>
  <c r="M397" i="25"/>
  <c r="I397" i="25"/>
  <c r="M381" i="25"/>
  <c r="I381" i="25"/>
  <c r="I364" i="25"/>
  <c r="M364" i="25"/>
  <c r="I347" i="25"/>
  <c r="M347" i="25"/>
  <c r="I330" i="25"/>
  <c r="M330" i="25"/>
  <c r="I318" i="25"/>
  <c r="M318" i="25"/>
  <c r="I302" i="25"/>
  <c r="M302" i="25"/>
  <c r="M273" i="25"/>
  <c r="I273" i="25"/>
  <c r="M256" i="25"/>
  <c r="I256" i="25"/>
  <c r="I238" i="25"/>
  <c r="M238" i="25"/>
  <c r="M217" i="25"/>
  <c r="I217" i="25"/>
  <c r="I196" i="25"/>
  <c r="M196" i="25"/>
  <c r="I174" i="25"/>
  <c r="M174" i="25"/>
  <c r="I153" i="25"/>
  <c r="M153" i="25"/>
  <c r="I126" i="25"/>
  <c r="M126" i="25"/>
  <c r="I80" i="25"/>
  <c r="M80" i="25"/>
  <c r="I52" i="25"/>
  <c r="M52" i="25"/>
  <c r="I36" i="25"/>
  <c r="M36" i="25"/>
  <c r="I20" i="25"/>
  <c r="M20" i="25"/>
  <c r="I4" i="25"/>
  <c r="M4" i="25"/>
  <c r="M1078" i="25"/>
  <c r="I1078" i="25"/>
  <c r="I1061" i="25"/>
  <c r="M1061" i="25"/>
  <c r="I1045" i="25"/>
  <c r="M1045" i="25"/>
  <c r="I1028" i="25"/>
  <c r="M1028" i="25"/>
  <c r="M1011" i="25"/>
  <c r="I1011" i="25"/>
  <c r="I995" i="25"/>
  <c r="M995" i="25"/>
  <c r="I978" i="25"/>
  <c r="M978" i="25"/>
  <c r="M961" i="25"/>
  <c r="I961" i="25"/>
  <c r="M944" i="25"/>
  <c r="I944" i="25"/>
  <c r="I928" i="25"/>
  <c r="M928" i="25"/>
  <c r="M911" i="25"/>
  <c r="I911" i="25"/>
  <c r="M895" i="25"/>
  <c r="I895" i="25"/>
  <c r="M879" i="25"/>
  <c r="I879" i="25"/>
  <c r="I863" i="25"/>
  <c r="M863" i="25"/>
  <c r="I848" i="25"/>
  <c r="M848" i="25"/>
  <c r="M831" i="25"/>
  <c r="I831" i="25"/>
  <c r="I815" i="25"/>
  <c r="M815" i="25"/>
  <c r="M799" i="25"/>
  <c r="I799" i="25"/>
  <c r="I782" i="25"/>
  <c r="M782" i="25"/>
  <c r="I766" i="25"/>
  <c r="M766" i="25"/>
  <c r="I749" i="25"/>
  <c r="M749" i="25"/>
  <c r="I732" i="25"/>
  <c r="M732" i="25"/>
  <c r="I616" i="25"/>
  <c r="M616" i="25"/>
  <c r="I724" i="25"/>
  <c r="M724" i="25"/>
  <c r="I644" i="25"/>
  <c r="M644" i="25"/>
  <c r="I711" i="25"/>
  <c r="M711" i="25"/>
  <c r="I694" i="25"/>
  <c r="M694" i="25"/>
  <c r="I677" i="25"/>
  <c r="M677" i="25"/>
  <c r="I660" i="25"/>
  <c r="M660" i="25"/>
  <c r="M603" i="25"/>
  <c r="I603" i="25"/>
  <c r="I587" i="25"/>
  <c r="M587" i="25"/>
  <c r="I571" i="25"/>
  <c r="M571" i="25"/>
  <c r="I555" i="25"/>
  <c r="M555" i="25"/>
  <c r="I539" i="25"/>
  <c r="M539" i="25"/>
  <c r="I523" i="25"/>
  <c r="M523" i="25"/>
  <c r="I506" i="25"/>
  <c r="M506" i="25"/>
  <c r="I490" i="25"/>
  <c r="M490" i="25"/>
  <c r="I476" i="25"/>
  <c r="M476" i="25"/>
  <c r="M460" i="25"/>
  <c r="I460" i="25"/>
  <c r="I443" i="25"/>
  <c r="M443" i="25"/>
  <c r="I426" i="25"/>
  <c r="M426" i="25"/>
  <c r="I409" i="25"/>
  <c r="M409" i="25"/>
  <c r="I392" i="25"/>
  <c r="M392" i="25"/>
  <c r="I375" i="25"/>
  <c r="M375" i="25"/>
  <c r="I358" i="25"/>
  <c r="M358" i="25"/>
  <c r="I342" i="25"/>
  <c r="M342" i="25"/>
  <c r="M313" i="25"/>
  <c r="I313" i="25"/>
  <c r="M296" i="25"/>
  <c r="I296" i="25"/>
  <c r="M285" i="25"/>
  <c r="I285" i="25"/>
  <c r="M268" i="25"/>
  <c r="I268" i="25"/>
  <c r="I251" i="25"/>
  <c r="M251" i="25"/>
  <c r="M232" i="25"/>
  <c r="I232" i="25"/>
  <c r="M210" i="25"/>
  <c r="I210" i="25"/>
  <c r="I189" i="25"/>
  <c r="M189" i="25"/>
  <c r="M168" i="25"/>
  <c r="I168" i="25"/>
  <c r="I146" i="25"/>
  <c r="M146" i="25"/>
  <c r="I116" i="25"/>
  <c r="M116" i="25"/>
  <c r="I3" i="25"/>
  <c r="M3" i="25"/>
  <c r="M51" i="25"/>
  <c r="I51" i="25"/>
  <c r="M35" i="25"/>
  <c r="I35" i="25"/>
  <c r="M19" i="25"/>
  <c r="I19" i="25"/>
  <c r="M1094" i="25"/>
  <c r="I1094" i="25"/>
  <c r="M1077" i="25"/>
  <c r="I1077" i="25"/>
  <c r="I1060" i="25"/>
  <c r="M1060" i="25"/>
  <c r="I1044" i="25"/>
  <c r="M1044" i="25"/>
  <c r="M1027" i="25"/>
  <c r="I1027" i="25"/>
  <c r="M1010" i="25"/>
  <c r="I1010" i="25"/>
  <c r="I994" i="25"/>
  <c r="M994" i="25"/>
  <c r="M977" i="25"/>
  <c r="I977" i="25"/>
  <c r="I960" i="25"/>
  <c r="M960" i="25"/>
  <c r="M943" i="25"/>
  <c r="I943" i="25"/>
  <c r="I927" i="25"/>
  <c r="M927" i="25"/>
  <c r="I910" i="25"/>
  <c r="M910" i="25"/>
  <c r="I894" i="25"/>
  <c r="M894" i="25"/>
  <c r="I878" i="25"/>
  <c r="M878" i="25"/>
  <c r="M862" i="25"/>
  <c r="I862" i="25"/>
  <c r="I847" i="25"/>
  <c r="M847" i="25"/>
  <c r="M830" i="25"/>
  <c r="I830" i="25"/>
  <c r="I814" i="25"/>
  <c r="M814" i="25"/>
  <c r="M798" i="25"/>
  <c r="I798" i="25"/>
  <c r="I781" i="25"/>
  <c r="M781" i="25"/>
  <c r="I765" i="25"/>
  <c r="M765" i="25"/>
  <c r="I748" i="25"/>
  <c r="M748" i="25"/>
  <c r="I615" i="25"/>
  <c r="M615" i="25"/>
  <c r="I723" i="25"/>
  <c r="M723" i="25"/>
  <c r="I643" i="25"/>
  <c r="M643" i="25"/>
  <c r="I710" i="25"/>
  <c r="M710" i="25"/>
  <c r="I693" i="25"/>
  <c r="M693" i="25"/>
  <c r="I676" i="25"/>
  <c r="M676" i="25"/>
  <c r="I659" i="25"/>
  <c r="M659" i="25"/>
  <c r="M602" i="25"/>
  <c r="I602" i="25"/>
  <c r="I586" i="25"/>
  <c r="M586" i="25"/>
  <c r="M570" i="25"/>
  <c r="I570" i="25"/>
  <c r="I554" i="25"/>
  <c r="M554" i="25"/>
  <c r="I538" i="25"/>
  <c r="M538" i="25"/>
  <c r="M522" i="25"/>
  <c r="I522" i="25"/>
  <c r="I505" i="25"/>
  <c r="M505" i="25"/>
  <c r="I489" i="25"/>
  <c r="M489" i="25"/>
  <c r="M475" i="25"/>
  <c r="I475" i="25"/>
  <c r="M459" i="25"/>
  <c r="I459" i="25"/>
  <c r="I442" i="25"/>
  <c r="M442" i="25"/>
  <c r="I425" i="25"/>
  <c r="M425" i="25"/>
  <c r="I408" i="25"/>
  <c r="M408" i="25"/>
  <c r="I391" i="25"/>
  <c r="M391" i="25"/>
  <c r="I374" i="25"/>
  <c r="M374" i="25"/>
  <c r="I357" i="25"/>
  <c r="M357" i="25"/>
  <c r="I341" i="25"/>
  <c r="M341" i="25"/>
  <c r="I312" i="25"/>
  <c r="M312" i="25"/>
  <c r="I295" i="25"/>
  <c r="M295" i="25"/>
  <c r="I284" i="25"/>
  <c r="M284" i="25"/>
  <c r="I267" i="25"/>
  <c r="M267" i="25"/>
  <c r="I250" i="25"/>
  <c r="M250" i="25"/>
  <c r="I230" i="25"/>
  <c r="M230" i="25"/>
  <c r="M209" i="25"/>
  <c r="I209" i="25"/>
  <c r="I188" i="25"/>
  <c r="M188" i="25"/>
  <c r="I166" i="25"/>
  <c r="M166" i="25"/>
  <c r="I145" i="25"/>
  <c r="M145" i="25"/>
  <c r="I114" i="25"/>
  <c r="M114" i="25"/>
  <c r="I227" i="25"/>
  <c r="M227" i="25"/>
  <c r="I211" i="25"/>
  <c r="M211" i="25"/>
  <c r="I195" i="25"/>
  <c r="M195" i="25"/>
  <c r="M179" i="25"/>
  <c r="I179" i="25"/>
  <c r="M163" i="25"/>
  <c r="I163" i="25"/>
  <c r="I147" i="25"/>
  <c r="M147" i="25"/>
  <c r="I131" i="25"/>
  <c r="M131" i="25"/>
  <c r="I115" i="25"/>
  <c r="M115" i="25"/>
  <c r="I99" i="25"/>
  <c r="M99" i="25"/>
  <c r="M83" i="25"/>
  <c r="I83" i="25"/>
  <c r="I67" i="25"/>
  <c r="M67" i="25"/>
  <c r="L979" i="25"/>
  <c r="I106" i="25"/>
  <c r="M106" i="25"/>
  <c r="M90" i="25"/>
  <c r="I90" i="25"/>
  <c r="M74" i="25"/>
  <c r="I74" i="25"/>
  <c r="M970" i="25"/>
  <c r="L970" i="25"/>
  <c r="I133" i="25"/>
  <c r="M133" i="25"/>
  <c r="I117" i="25"/>
  <c r="M117" i="25"/>
  <c r="I101" i="25"/>
  <c r="M101" i="25"/>
  <c r="I85" i="25"/>
  <c r="M85" i="25"/>
  <c r="M69" i="25"/>
  <c r="I69" i="25"/>
  <c r="L834" i="25"/>
  <c r="I1030" i="25"/>
  <c r="M1030" i="25"/>
  <c r="M947" i="25"/>
  <c r="I947" i="25"/>
  <c r="M619" i="25"/>
  <c r="I619" i="25"/>
  <c r="I479" i="25"/>
  <c r="M479" i="25"/>
  <c r="M287" i="25"/>
  <c r="I287" i="25"/>
  <c r="M930" i="25"/>
  <c r="I930" i="25"/>
  <c r="M726" i="25"/>
  <c r="I726" i="25"/>
  <c r="I462" i="25"/>
  <c r="M462" i="25"/>
  <c r="M270" i="25"/>
  <c r="I270" i="25"/>
  <c r="M913" i="25"/>
  <c r="I913" i="25"/>
  <c r="I646" i="25"/>
  <c r="M646" i="25"/>
  <c r="I445" i="25"/>
  <c r="M445" i="25"/>
  <c r="M253" i="25"/>
  <c r="I253" i="25"/>
  <c r="I18" i="25"/>
  <c r="M18" i="25"/>
  <c r="I1043" i="25"/>
  <c r="M1043" i="25"/>
  <c r="I976" i="25"/>
  <c r="M976" i="25"/>
  <c r="I909" i="25"/>
  <c r="M909" i="25"/>
  <c r="I846" i="25"/>
  <c r="M846" i="25"/>
  <c r="I780" i="25"/>
  <c r="M780" i="25"/>
  <c r="I642" i="25"/>
  <c r="M642" i="25"/>
  <c r="M658" i="25"/>
  <c r="I658" i="25"/>
  <c r="I553" i="25"/>
  <c r="M553" i="25"/>
  <c r="I488" i="25"/>
  <c r="M488" i="25"/>
  <c r="I441" i="25"/>
  <c r="M441" i="25"/>
  <c r="I373" i="25"/>
  <c r="M373" i="25"/>
  <c r="M249" i="25"/>
  <c r="I249" i="25"/>
  <c r="M165" i="25"/>
  <c r="I165" i="25"/>
  <c r="I14" i="25"/>
  <c r="M14" i="25"/>
  <c r="I1038" i="25"/>
  <c r="M1038" i="25"/>
  <c r="M972" i="25"/>
  <c r="I972" i="25"/>
  <c r="I905" i="25"/>
  <c r="M905" i="25"/>
  <c r="I842" i="25"/>
  <c r="M842" i="25"/>
  <c r="I776" i="25"/>
  <c r="M776" i="25"/>
  <c r="I637" i="25"/>
  <c r="M637" i="25"/>
  <c r="M654" i="25"/>
  <c r="I654" i="25"/>
  <c r="I549" i="25"/>
  <c r="M549" i="25"/>
  <c r="I436" i="25"/>
  <c r="M436" i="25"/>
  <c r="I369" i="25"/>
  <c r="M369" i="25"/>
  <c r="M244" i="25"/>
  <c r="I244" i="25"/>
  <c r="M160" i="25"/>
  <c r="I160" i="25"/>
  <c r="I10" i="25"/>
  <c r="M10" i="25"/>
  <c r="I1034" i="25"/>
  <c r="M1034" i="25"/>
  <c r="M967" i="25"/>
  <c r="I967" i="25"/>
  <c r="I901" i="25"/>
  <c r="M901" i="25"/>
  <c r="I837" i="25"/>
  <c r="M837" i="25"/>
  <c r="M772" i="25"/>
  <c r="I772" i="25"/>
  <c r="M633" i="25"/>
  <c r="I633" i="25"/>
  <c r="M650" i="25"/>
  <c r="I650" i="25"/>
  <c r="I545" i="25"/>
  <c r="M545" i="25"/>
  <c r="I432" i="25"/>
  <c r="M432" i="25"/>
  <c r="I365" i="25"/>
  <c r="M365" i="25"/>
  <c r="I240" i="25"/>
  <c r="M240" i="25"/>
  <c r="I154" i="25"/>
  <c r="M154" i="25"/>
  <c r="I53" i="25"/>
  <c r="M53" i="25"/>
  <c r="I37" i="25"/>
  <c r="M37" i="25"/>
  <c r="I21" i="25"/>
  <c r="M21" i="25"/>
  <c r="M5" i="25"/>
  <c r="I5" i="25"/>
  <c r="I1079" i="25"/>
  <c r="M1079" i="25"/>
  <c r="I1062" i="25"/>
  <c r="M1062" i="25"/>
  <c r="M1046" i="25"/>
  <c r="I1046" i="25"/>
  <c r="M1029" i="25"/>
  <c r="I1029" i="25"/>
  <c r="M1012" i="25"/>
  <c r="I1012" i="25"/>
  <c r="M996" i="25"/>
  <c r="I996" i="25"/>
  <c r="I979" i="25"/>
  <c r="M979" i="25"/>
  <c r="I962" i="25"/>
  <c r="M962" i="25"/>
  <c r="I946" i="25"/>
  <c r="M946" i="25"/>
  <c r="I929" i="25"/>
  <c r="M929" i="25"/>
  <c r="I912" i="25"/>
  <c r="M912" i="25"/>
  <c r="I896" i="25"/>
  <c r="M896" i="25"/>
  <c r="I880" i="25"/>
  <c r="M880" i="25"/>
  <c r="M864" i="25"/>
  <c r="I864" i="25"/>
  <c r="I849" i="25"/>
  <c r="M849" i="25"/>
  <c r="I832" i="25"/>
  <c r="M832" i="25"/>
  <c r="I816" i="25"/>
  <c r="M816" i="25"/>
  <c r="I800" i="25"/>
  <c r="M800" i="25"/>
  <c r="I783" i="25"/>
  <c r="M783" i="25"/>
  <c r="I767" i="25"/>
  <c r="M767" i="25"/>
  <c r="I750" i="25"/>
  <c r="M750" i="25"/>
  <c r="I733" i="25"/>
  <c r="M733" i="25"/>
  <c r="I617" i="25"/>
  <c r="M617" i="25"/>
  <c r="I725" i="25"/>
  <c r="M725" i="25"/>
  <c r="M645" i="25"/>
  <c r="I645" i="25"/>
  <c r="I628" i="25"/>
  <c r="M628" i="25"/>
  <c r="M695" i="25"/>
  <c r="I695" i="25"/>
  <c r="M678" i="25"/>
  <c r="I678" i="25"/>
  <c r="M662" i="25"/>
  <c r="I662" i="25"/>
  <c r="M604" i="25"/>
  <c r="I604" i="25"/>
  <c r="M588" i="25"/>
  <c r="I588" i="25"/>
  <c r="M572" i="25"/>
  <c r="I572" i="25"/>
  <c r="I556" i="25"/>
  <c r="M556" i="25"/>
  <c r="I540" i="25"/>
  <c r="M540" i="25"/>
  <c r="I524" i="25"/>
  <c r="M524" i="25"/>
  <c r="M507" i="25"/>
  <c r="I507" i="25"/>
  <c r="M491" i="25"/>
  <c r="I491" i="25"/>
  <c r="M478" i="25"/>
  <c r="I478" i="25"/>
  <c r="I461" i="25"/>
  <c r="M461" i="25"/>
  <c r="I444" i="25"/>
  <c r="M444" i="25"/>
  <c r="I427" i="25"/>
  <c r="M427" i="25"/>
  <c r="I410" i="25"/>
  <c r="M410" i="25"/>
  <c r="I393" i="25"/>
  <c r="M393" i="25"/>
  <c r="I376" i="25"/>
  <c r="M376" i="25"/>
  <c r="I360" i="25"/>
  <c r="M360" i="25"/>
  <c r="M343" i="25"/>
  <c r="I343" i="25"/>
  <c r="I314" i="25"/>
  <c r="M314" i="25"/>
  <c r="I297" i="25"/>
  <c r="M297" i="25"/>
  <c r="I286" i="25"/>
  <c r="M286" i="25"/>
  <c r="I269" i="25"/>
  <c r="M269" i="25"/>
  <c r="I252" i="25"/>
  <c r="M252" i="25"/>
  <c r="I233" i="25"/>
  <c r="M233" i="25"/>
  <c r="I212" i="25"/>
  <c r="M212" i="25"/>
  <c r="M190" i="25"/>
  <c r="I190" i="25"/>
  <c r="M169" i="25"/>
  <c r="I169" i="25"/>
  <c r="I148" i="25"/>
  <c r="M148" i="25"/>
  <c r="I118" i="25"/>
  <c r="M118" i="25"/>
  <c r="I64" i="25"/>
  <c r="M64" i="25"/>
  <c r="I48" i="25"/>
  <c r="M48" i="25"/>
  <c r="I32" i="25"/>
  <c r="M32" i="25"/>
  <c r="I16" i="25"/>
  <c r="M16" i="25"/>
  <c r="M1091" i="25"/>
  <c r="I1091" i="25"/>
  <c r="M1074" i="25"/>
  <c r="I1074" i="25"/>
  <c r="M1057" i="25"/>
  <c r="I1057" i="25"/>
  <c r="I1041" i="25"/>
  <c r="M1041" i="25"/>
  <c r="M1024" i="25"/>
  <c r="I1024" i="25"/>
  <c r="M1007" i="25"/>
  <c r="I1007" i="25"/>
  <c r="M990" i="25"/>
  <c r="I990" i="25"/>
  <c r="M974" i="25"/>
  <c r="I974" i="25"/>
  <c r="M957" i="25"/>
  <c r="I957" i="25"/>
  <c r="M940" i="25"/>
  <c r="I940" i="25"/>
  <c r="M924" i="25"/>
  <c r="I924" i="25"/>
  <c r="I907" i="25"/>
  <c r="M907" i="25"/>
  <c r="M891" i="25"/>
  <c r="I891" i="25"/>
  <c r="I875" i="25"/>
  <c r="M875" i="25"/>
  <c r="M859" i="25"/>
  <c r="I859" i="25"/>
  <c r="I844" i="25"/>
  <c r="M844" i="25"/>
  <c r="M827" i="25"/>
  <c r="I827" i="25"/>
  <c r="M811" i="25"/>
  <c r="I811" i="25"/>
  <c r="I795" i="25"/>
  <c r="M795" i="25"/>
  <c r="I778" i="25"/>
  <c r="M778" i="25"/>
  <c r="I761" i="25"/>
  <c r="M761" i="25"/>
  <c r="I745" i="25"/>
  <c r="M745" i="25"/>
  <c r="M612" i="25"/>
  <c r="I612" i="25"/>
  <c r="I719" i="25"/>
  <c r="M719" i="25"/>
  <c r="M640" i="25"/>
  <c r="I640" i="25"/>
  <c r="I707" i="25"/>
  <c r="M707" i="25"/>
  <c r="M690" i="25"/>
  <c r="I690" i="25"/>
  <c r="I673" i="25"/>
  <c r="M673" i="25"/>
  <c r="I656" i="25"/>
  <c r="M656" i="25"/>
  <c r="M599" i="25"/>
  <c r="I599" i="25"/>
  <c r="I583" i="25"/>
  <c r="M583" i="25"/>
  <c r="I567" i="25"/>
  <c r="M567" i="25"/>
  <c r="I551" i="25"/>
  <c r="M551" i="25"/>
  <c r="I535" i="25"/>
  <c r="M535" i="25"/>
  <c r="M519" i="25"/>
  <c r="I519" i="25"/>
  <c r="M502" i="25"/>
  <c r="I502" i="25"/>
  <c r="I486" i="25"/>
  <c r="M486" i="25"/>
  <c r="M472" i="25"/>
  <c r="I472" i="25"/>
  <c r="I455" i="25"/>
  <c r="M455" i="25"/>
  <c r="I439" i="25"/>
  <c r="M439" i="25"/>
  <c r="I422" i="25"/>
  <c r="M422" i="25"/>
  <c r="I405" i="25"/>
  <c r="M405" i="25"/>
  <c r="M388" i="25"/>
  <c r="I388" i="25"/>
  <c r="M371" i="25"/>
  <c r="I371" i="25"/>
  <c r="M354" i="25"/>
  <c r="I354" i="25"/>
  <c r="I337" i="25"/>
  <c r="M337" i="25"/>
  <c r="M326" i="25"/>
  <c r="I326" i="25"/>
  <c r="M309" i="25"/>
  <c r="I309" i="25"/>
  <c r="M292" i="25"/>
  <c r="I292" i="25"/>
  <c r="I280" i="25"/>
  <c r="M280" i="25"/>
  <c r="M264" i="25"/>
  <c r="I264" i="25"/>
  <c r="M247" i="25"/>
  <c r="I247" i="25"/>
  <c r="M226" i="25"/>
  <c r="I226" i="25"/>
  <c r="M205" i="25"/>
  <c r="I205" i="25"/>
  <c r="I184" i="25"/>
  <c r="M184" i="25"/>
  <c r="I162" i="25"/>
  <c r="M162" i="25"/>
  <c r="I140" i="25"/>
  <c r="M140" i="25"/>
  <c r="I108" i="25"/>
  <c r="M108" i="25"/>
  <c r="M63" i="25"/>
  <c r="I63" i="25"/>
  <c r="M47" i="25"/>
  <c r="I47" i="25"/>
  <c r="I31" i="25"/>
  <c r="M31" i="25"/>
  <c r="I15" i="25"/>
  <c r="M15" i="25"/>
  <c r="M1090" i="25"/>
  <c r="I1090" i="25"/>
  <c r="M1073" i="25"/>
  <c r="I1073" i="25"/>
  <c r="I1056" i="25"/>
  <c r="M1056" i="25"/>
  <c r="M1040" i="25"/>
  <c r="I1040" i="25"/>
  <c r="M1023" i="25"/>
  <c r="I1023" i="25"/>
  <c r="M1006" i="25"/>
  <c r="I1006" i="25"/>
  <c r="I989" i="25"/>
  <c r="M989" i="25"/>
  <c r="M973" i="25"/>
  <c r="I973" i="25"/>
  <c r="I956" i="25"/>
  <c r="M956" i="25"/>
  <c r="I939" i="25"/>
  <c r="M939" i="25"/>
  <c r="M922" i="25"/>
  <c r="I922" i="25"/>
  <c r="I906" i="25"/>
  <c r="M906" i="25"/>
  <c r="M890" i="25"/>
  <c r="I890" i="25"/>
  <c r="I874" i="25"/>
  <c r="M874" i="25"/>
  <c r="I858" i="25"/>
  <c r="M858" i="25"/>
  <c r="I843" i="25"/>
  <c r="M843" i="25"/>
  <c r="M826" i="25"/>
  <c r="I826" i="25"/>
  <c r="I810" i="25"/>
  <c r="M810" i="25"/>
  <c r="I794" i="25"/>
  <c r="M794" i="25"/>
  <c r="I777" i="25"/>
  <c r="M777" i="25"/>
  <c r="M760" i="25"/>
  <c r="I760" i="25"/>
  <c r="I744" i="25"/>
  <c r="M744" i="25"/>
  <c r="I611" i="25"/>
  <c r="M611" i="25"/>
  <c r="I718" i="25"/>
  <c r="M718" i="25"/>
  <c r="I638" i="25"/>
  <c r="M638" i="25"/>
  <c r="M706" i="25"/>
  <c r="I706" i="25"/>
  <c r="M689" i="25"/>
  <c r="I689" i="25"/>
  <c r="M672" i="25"/>
  <c r="I672" i="25"/>
  <c r="I655" i="25"/>
  <c r="M655" i="25"/>
  <c r="I598" i="25"/>
  <c r="M598" i="25"/>
  <c r="I582" i="25"/>
  <c r="M582" i="25"/>
  <c r="M566" i="25"/>
  <c r="I566" i="25"/>
  <c r="M550" i="25"/>
  <c r="I550" i="25"/>
  <c r="M534" i="25"/>
  <c r="I534" i="25"/>
  <c r="M518" i="25"/>
  <c r="I518" i="25"/>
  <c r="M501" i="25"/>
  <c r="I501" i="25"/>
  <c r="I471" i="25"/>
  <c r="M471" i="25"/>
  <c r="I454" i="25"/>
  <c r="M454" i="25"/>
  <c r="I438" i="25"/>
  <c r="M438" i="25"/>
  <c r="M421" i="25"/>
  <c r="I421" i="25"/>
  <c r="I404" i="25"/>
  <c r="M404" i="25"/>
  <c r="M387" i="25"/>
  <c r="I387" i="25"/>
  <c r="I370" i="25"/>
  <c r="M370" i="25"/>
  <c r="I353" i="25"/>
  <c r="M353" i="25"/>
  <c r="I336" i="25"/>
  <c r="M336" i="25"/>
  <c r="I325" i="25"/>
  <c r="M325" i="25"/>
  <c r="I308" i="25"/>
  <c r="M308" i="25"/>
  <c r="I291" i="25"/>
  <c r="M291" i="25"/>
  <c r="I279" i="25"/>
  <c r="M279" i="25"/>
  <c r="I263" i="25"/>
  <c r="M263" i="25"/>
  <c r="I246" i="25"/>
  <c r="M246" i="25"/>
  <c r="I225" i="25"/>
  <c r="M225" i="25"/>
  <c r="I204" i="25"/>
  <c r="M204" i="25"/>
  <c r="I182" i="25"/>
  <c r="M182" i="25"/>
  <c r="I161" i="25"/>
  <c r="M161" i="25"/>
  <c r="I138" i="25"/>
  <c r="M138" i="25"/>
  <c r="I104" i="25"/>
  <c r="M104" i="25"/>
  <c r="L934" i="25"/>
  <c r="M239" i="25"/>
  <c r="I239" i="25"/>
  <c r="I223" i="25"/>
  <c r="M223" i="25"/>
  <c r="I207" i="25"/>
  <c r="M207" i="25"/>
  <c r="I191" i="25"/>
  <c r="M191" i="25"/>
  <c r="I175" i="25"/>
  <c r="M175" i="25"/>
  <c r="M159" i="25"/>
  <c r="I159" i="25"/>
  <c r="M143" i="25"/>
  <c r="I143" i="25"/>
  <c r="M127" i="25"/>
  <c r="I127" i="25"/>
  <c r="I111" i="25"/>
  <c r="M111" i="25"/>
  <c r="I95" i="25"/>
  <c r="M95" i="25"/>
  <c r="I79" i="25"/>
  <c r="M79" i="25"/>
  <c r="I102" i="25"/>
  <c r="M102" i="25"/>
  <c r="I86" i="25"/>
  <c r="M86" i="25"/>
  <c r="I70" i="25"/>
  <c r="M70" i="25"/>
  <c r="I129" i="25"/>
  <c r="M129" i="25"/>
  <c r="I113" i="25"/>
  <c r="M113" i="25"/>
  <c r="I97" i="25"/>
  <c r="M97" i="25"/>
  <c r="M81" i="25"/>
  <c r="I81" i="25"/>
  <c r="I6" i="25"/>
  <c r="M6" i="25"/>
  <c r="I768" i="25"/>
  <c r="M768" i="25"/>
  <c r="M963" i="25"/>
  <c r="I963" i="25"/>
  <c r="I897" i="25"/>
  <c r="M897" i="25"/>
  <c r="M629" i="25"/>
  <c r="I629" i="25"/>
  <c r="I428" i="25"/>
  <c r="M428" i="25"/>
  <c r="I234" i="25"/>
  <c r="M234" i="25"/>
  <c r="I54" i="25"/>
  <c r="M54" i="25"/>
  <c r="I881" i="25"/>
  <c r="M881" i="25"/>
  <c r="I696" i="25"/>
  <c r="M696" i="25"/>
  <c r="I411" i="25"/>
  <c r="M411" i="25"/>
  <c r="M213" i="25"/>
  <c r="I213" i="25"/>
  <c r="I38" i="25"/>
  <c r="M38" i="25"/>
  <c r="M865" i="25"/>
  <c r="I865" i="25"/>
  <c r="M679" i="25"/>
  <c r="I679" i="25"/>
  <c r="M394" i="25"/>
  <c r="I394" i="25"/>
  <c r="I192" i="25"/>
  <c r="M192" i="25"/>
  <c r="I22" i="25"/>
  <c r="M22" i="25"/>
  <c r="M663" i="25"/>
  <c r="I663" i="25"/>
  <c r="I377" i="25"/>
  <c r="M377" i="25"/>
  <c r="I170" i="25"/>
  <c r="M170" i="25"/>
  <c r="I66" i="25"/>
  <c r="M66" i="25"/>
  <c r="M1093" i="25"/>
  <c r="I1093" i="25"/>
  <c r="I1026" i="25"/>
  <c r="M1026" i="25"/>
  <c r="M959" i="25"/>
  <c r="I959" i="25"/>
  <c r="I893" i="25"/>
  <c r="M893" i="25"/>
  <c r="I829" i="25"/>
  <c r="M829" i="25"/>
  <c r="M764" i="25"/>
  <c r="I764" i="25"/>
  <c r="I709" i="25"/>
  <c r="M709" i="25"/>
  <c r="M601" i="25"/>
  <c r="I601" i="25"/>
  <c r="I537" i="25"/>
  <c r="M537" i="25"/>
  <c r="I424" i="25"/>
  <c r="M424" i="25"/>
  <c r="M356" i="25"/>
  <c r="I356" i="25"/>
  <c r="M328" i="25"/>
  <c r="I328" i="25"/>
  <c r="I229" i="25"/>
  <c r="M229" i="25"/>
  <c r="M144" i="25"/>
  <c r="I144" i="25"/>
  <c r="I62" i="25"/>
  <c r="M62" i="25"/>
  <c r="M1089" i="25"/>
  <c r="I1089" i="25"/>
  <c r="M1022" i="25"/>
  <c r="I1022" i="25"/>
  <c r="M955" i="25"/>
  <c r="I955" i="25"/>
  <c r="I889" i="25"/>
  <c r="M889" i="25"/>
  <c r="M825" i="25"/>
  <c r="I825" i="25"/>
  <c r="I759" i="25"/>
  <c r="M759" i="25"/>
  <c r="I627" i="25"/>
  <c r="M627" i="25"/>
  <c r="M705" i="25"/>
  <c r="I705" i="25"/>
  <c r="M597" i="25"/>
  <c r="I597" i="25"/>
  <c r="I533" i="25"/>
  <c r="M533" i="25"/>
  <c r="I420" i="25"/>
  <c r="M420" i="25"/>
  <c r="M352" i="25"/>
  <c r="I352" i="25"/>
  <c r="I324" i="25"/>
  <c r="M324" i="25"/>
  <c r="I224" i="25"/>
  <c r="M224" i="25"/>
  <c r="M136" i="25"/>
  <c r="I136" i="25"/>
  <c r="I58" i="25"/>
  <c r="M58" i="25"/>
  <c r="M1084" i="25"/>
  <c r="I1084" i="25"/>
  <c r="M1018" i="25"/>
  <c r="I1018" i="25"/>
  <c r="M951" i="25"/>
  <c r="I951" i="25"/>
  <c r="M885" i="25"/>
  <c r="I885" i="25"/>
  <c r="I821" i="25"/>
  <c r="M821" i="25"/>
  <c r="M755" i="25"/>
  <c r="I755" i="25"/>
  <c r="M623" i="25"/>
  <c r="I623" i="25"/>
  <c r="M700" i="25"/>
  <c r="I700" i="25"/>
  <c r="M593" i="25"/>
  <c r="I593" i="25"/>
  <c r="I529" i="25"/>
  <c r="M529" i="25"/>
  <c r="M483" i="25"/>
  <c r="I483" i="25"/>
  <c r="I415" i="25"/>
  <c r="M415" i="25"/>
  <c r="M348" i="25"/>
  <c r="I348" i="25"/>
  <c r="I319" i="25"/>
  <c r="M319" i="25"/>
  <c r="M218" i="25"/>
  <c r="I218" i="25"/>
  <c r="M128" i="25"/>
  <c r="I128" i="25"/>
  <c r="M65" i="25"/>
  <c r="I65" i="25"/>
  <c r="M49" i="25"/>
  <c r="I49" i="25"/>
  <c r="M33" i="25"/>
  <c r="I33" i="25"/>
  <c r="I17" i="25"/>
  <c r="M17" i="25"/>
  <c r="M1092" i="25"/>
  <c r="I1092" i="25"/>
  <c r="I1075" i="25"/>
  <c r="M1075" i="25"/>
  <c r="I1058" i="25"/>
  <c r="M1058" i="25"/>
  <c r="I1042" i="25"/>
  <c r="M1042" i="25"/>
  <c r="M1025" i="25"/>
  <c r="I1025" i="25"/>
  <c r="M1008" i="25"/>
  <c r="I1008" i="25"/>
  <c r="I991" i="25"/>
  <c r="M991" i="25"/>
  <c r="M975" i="25"/>
  <c r="I975" i="25"/>
  <c r="M958" i="25"/>
  <c r="I958" i="25"/>
  <c r="I941" i="25"/>
  <c r="M941" i="25"/>
  <c r="M925" i="25"/>
  <c r="I925" i="25"/>
  <c r="M908" i="25"/>
  <c r="I908" i="25"/>
  <c r="M892" i="25"/>
  <c r="I892" i="25"/>
  <c r="M876" i="25"/>
  <c r="I876" i="25"/>
  <c r="M860" i="25"/>
  <c r="I860" i="25"/>
  <c r="I845" i="25"/>
  <c r="M845" i="25"/>
  <c r="I828" i="25"/>
  <c r="M828" i="25"/>
  <c r="I812" i="25"/>
  <c r="M812" i="25"/>
  <c r="I796" i="25"/>
  <c r="M796" i="25"/>
  <c r="I779" i="25"/>
  <c r="M779" i="25"/>
  <c r="M762" i="25"/>
  <c r="I762" i="25"/>
  <c r="I746" i="25"/>
  <c r="M746" i="25"/>
  <c r="M613" i="25"/>
  <c r="I613" i="25"/>
  <c r="I720" i="25"/>
  <c r="M720" i="25"/>
  <c r="I641" i="25"/>
  <c r="M641" i="25"/>
  <c r="I708" i="25"/>
  <c r="M708" i="25"/>
  <c r="I691" i="25"/>
  <c r="M691" i="25"/>
  <c r="M674" i="25"/>
  <c r="I674" i="25"/>
  <c r="I657" i="25"/>
  <c r="M657" i="25"/>
  <c r="M600" i="25"/>
  <c r="I600" i="25"/>
  <c r="M584" i="25"/>
  <c r="I584" i="25"/>
  <c r="M568" i="25"/>
  <c r="I568" i="25"/>
  <c r="M552" i="25"/>
  <c r="I552" i="25"/>
  <c r="M536" i="25"/>
  <c r="I536" i="25"/>
  <c r="I520" i="25"/>
  <c r="M520" i="25"/>
  <c r="I503" i="25"/>
  <c r="M503" i="25"/>
  <c r="I487" i="25"/>
  <c r="M487" i="25"/>
  <c r="I473" i="25"/>
  <c r="M473" i="25"/>
  <c r="M456" i="25"/>
  <c r="I456" i="25"/>
  <c r="M440" i="25"/>
  <c r="I440" i="25"/>
  <c r="M423" i="25"/>
  <c r="I423" i="25"/>
  <c r="M406" i="25"/>
  <c r="I406" i="25"/>
  <c r="M389" i="25"/>
  <c r="I389" i="25"/>
  <c r="M372" i="25"/>
  <c r="I372" i="25"/>
  <c r="I355" i="25"/>
  <c r="M355" i="25"/>
  <c r="M338" i="25"/>
  <c r="I338" i="25"/>
  <c r="I327" i="25"/>
  <c r="M327" i="25"/>
  <c r="I310" i="25"/>
  <c r="M310" i="25"/>
  <c r="I293" i="25"/>
  <c r="M293" i="25"/>
  <c r="M282" i="25"/>
  <c r="I282" i="25"/>
  <c r="M265" i="25"/>
  <c r="I265" i="25"/>
  <c r="I248" i="25"/>
  <c r="M248" i="25"/>
  <c r="I228" i="25"/>
  <c r="M228" i="25"/>
  <c r="M206" i="25"/>
  <c r="I206" i="25"/>
  <c r="M185" i="25"/>
  <c r="I185" i="25"/>
  <c r="M164" i="25"/>
  <c r="I164" i="25"/>
  <c r="I142" i="25"/>
  <c r="M142" i="25"/>
  <c r="I110" i="25"/>
  <c r="M110" i="25"/>
  <c r="M60" i="25"/>
  <c r="I60" i="25"/>
  <c r="I44" i="25"/>
  <c r="M44" i="25"/>
  <c r="I28" i="25"/>
  <c r="M28" i="25"/>
  <c r="I12" i="25"/>
  <c r="M12" i="25"/>
  <c r="M1087" i="25"/>
  <c r="I1087" i="25"/>
  <c r="I1070" i="25"/>
  <c r="M1070" i="25"/>
  <c r="I1053" i="25"/>
  <c r="M1053" i="25"/>
  <c r="I1036" i="25"/>
  <c r="M1036" i="25"/>
  <c r="M1020" i="25"/>
  <c r="I1020" i="25"/>
  <c r="M1003" i="25"/>
  <c r="I1003" i="25"/>
  <c r="I986" i="25"/>
  <c r="M986" i="25"/>
  <c r="I953" i="25"/>
  <c r="M953" i="25"/>
  <c r="I936" i="25"/>
  <c r="M936" i="25"/>
  <c r="I919" i="25"/>
  <c r="M919" i="25"/>
  <c r="I903" i="25"/>
  <c r="M903" i="25"/>
  <c r="I887" i="25"/>
  <c r="M887" i="25"/>
  <c r="I871" i="25"/>
  <c r="M871" i="25"/>
  <c r="I855" i="25"/>
  <c r="M855" i="25"/>
  <c r="I839" i="25"/>
  <c r="M839" i="25"/>
  <c r="I823" i="25"/>
  <c r="M823" i="25"/>
  <c r="M807" i="25"/>
  <c r="I807" i="25"/>
  <c r="I791" i="25"/>
  <c r="M791" i="25"/>
  <c r="I774" i="25"/>
  <c r="M774" i="25"/>
  <c r="I757" i="25"/>
  <c r="M757" i="25"/>
  <c r="I740" i="25"/>
  <c r="M740" i="25"/>
  <c r="I625" i="25"/>
  <c r="M625" i="25"/>
  <c r="I608" i="25"/>
  <c r="M608" i="25"/>
  <c r="I715" i="25"/>
  <c r="M715" i="25"/>
  <c r="I635" i="25"/>
  <c r="M635" i="25"/>
  <c r="I703" i="25"/>
  <c r="M703" i="25"/>
  <c r="M686" i="25"/>
  <c r="I686" i="25"/>
  <c r="I669" i="25"/>
  <c r="M669" i="25"/>
  <c r="I652" i="25"/>
  <c r="M652" i="25"/>
  <c r="M595" i="25"/>
  <c r="I595" i="25"/>
  <c r="I579" i="25"/>
  <c r="M579" i="25"/>
  <c r="I563" i="25"/>
  <c r="M563" i="25"/>
  <c r="I547" i="25"/>
  <c r="M547" i="25"/>
  <c r="I531" i="25"/>
  <c r="M531" i="25"/>
  <c r="I514" i="25"/>
  <c r="M514" i="25"/>
  <c r="I498" i="25"/>
  <c r="M498" i="25"/>
  <c r="I485" i="25"/>
  <c r="M485" i="25"/>
  <c r="I468" i="25"/>
  <c r="M468" i="25"/>
  <c r="M451" i="25"/>
  <c r="I451" i="25"/>
  <c r="M434" i="25"/>
  <c r="I434" i="25"/>
  <c r="M417" i="25"/>
  <c r="I417" i="25"/>
  <c r="I401" i="25"/>
  <c r="M401" i="25"/>
  <c r="I384" i="25"/>
  <c r="M384" i="25"/>
  <c r="I367" i="25"/>
  <c r="M367" i="25"/>
  <c r="I350" i="25"/>
  <c r="M350" i="25"/>
  <c r="I333" i="25"/>
  <c r="M333" i="25"/>
  <c r="M322" i="25"/>
  <c r="I322" i="25"/>
  <c r="M305" i="25"/>
  <c r="I305" i="25"/>
  <c r="M276" i="25"/>
  <c r="I276" i="25"/>
  <c r="M259" i="25"/>
  <c r="I259" i="25"/>
  <c r="I242" i="25"/>
  <c r="M242" i="25"/>
  <c r="M221" i="25"/>
  <c r="I221" i="25"/>
  <c r="I200" i="25"/>
  <c r="M200" i="25"/>
  <c r="I178" i="25"/>
  <c r="M178" i="25"/>
  <c r="I157" i="25"/>
  <c r="M157" i="25"/>
  <c r="I132" i="25"/>
  <c r="M132" i="25"/>
  <c r="M92" i="25"/>
  <c r="I92" i="25"/>
  <c r="I59" i="25"/>
  <c r="M59" i="25"/>
  <c r="M43" i="25"/>
  <c r="I43" i="25"/>
  <c r="M27" i="25"/>
  <c r="I27" i="25"/>
  <c r="I11" i="25"/>
  <c r="M11" i="25"/>
  <c r="M1085" i="25"/>
  <c r="I1085" i="25"/>
  <c r="M1069" i="25"/>
  <c r="I1069" i="25"/>
  <c r="M1052" i="25"/>
  <c r="I1052" i="25"/>
  <c r="I1035" i="25"/>
  <c r="M1035" i="25"/>
  <c r="M1019" i="25"/>
  <c r="I1019" i="25"/>
  <c r="M1002" i="25"/>
  <c r="I1002" i="25"/>
  <c r="M985" i="25"/>
  <c r="I985" i="25"/>
  <c r="I969" i="25"/>
  <c r="M969" i="25"/>
  <c r="M952" i="25"/>
  <c r="I952" i="25"/>
  <c r="I935" i="25"/>
  <c r="M935" i="25"/>
  <c r="M918" i="25"/>
  <c r="I918" i="25"/>
  <c r="I902" i="25"/>
  <c r="M902" i="25"/>
  <c r="I886" i="25"/>
  <c r="M886" i="25"/>
  <c r="I870" i="25"/>
  <c r="M870" i="25"/>
  <c r="I854" i="25"/>
  <c r="M854" i="25"/>
  <c r="I838" i="25"/>
  <c r="M838" i="25"/>
  <c r="M822" i="25"/>
  <c r="I822" i="25"/>
  <c r="I806" i="25"/>
  <c r="M806" i="25"/>
  <c r="I790" i="25"/>
  <c r="M790" i="25"/>
  <c r="I773" i="25"/>
  <c r="M773" i="25"/>
  <c r="I756" i="25"/>
  <c r="M756" i="25"/>
  <c r="I739" i="25"/>
  <c r="M739" i="25"/>
  <c r="I624" i="25"/>
  <c r="M624" i="25"/>
  <c r="I731" i="25"/>
  <c r="M731" i="25"/>
  <c r="I714" i="25"/>
  <c r="M714" i="25"/>
  <c r="I634" i="25"/>
  <c r="M634" i="25"/>
  <c r="I701" i="25"/>
  <c r="M701" i="25"/>
  <c r="I685" i="25"/>
  <c r="M685" i="25"/>
  <c r="I668" i="25"/>
  <c r="M668" i="25"/>
  <c r="I651" i="25"/>
  <c r="M651" i="25"/>
  <c r="I594" i="25"/>
  <c r="M594" i="25"/>
  <c r="M578" i="25"/>
  <c r="I578" i="25"/>
  <c r="I562" i="25"/>
  <c r="M562" i="25"/>
  <c r="I546" i="25"/>
  <c r="M546" i="25"/>
  <c r="I530" i="25"/>
  <c r="M530" i="25"/>
  <c r="I513" i="25"/>
  <c r="M513" i="25"/>
  <c r="I497" i="25"/>
  <c r="M497" i="25"/>
  <c r="I484" i="25"/>
  <c r="M484" i="25"/>
  <c r="I467" i="25"/>
  <c r="M467" i="25"/>
  <c r="M450" i="25"/>
  <c r="I450" i="25"/>
  <c r="I433" i="25"/>
  <c r="M433" i="25"/>
  <c r="I416" i="25"/>
  <c r="M416" i="25"/>
  <c r="I400" i="25"/>
  <c r="M400" i="25"/>
  <c r="I383" i="25"/>
  <c r="M383" i="25"/>
  <c r="I366" i="25"/>
  <c r="M366" i="25"/>
  <c r="I349" i="25"/>
  <c r="M349" i="25"/>
  <c r="I332" i="25"/>
  <c r="M332" i="25"/>
  <c r="I321" i="25"/>
  <c r="M321" i="25"/>
  <c r="I304" i="25"/>
  <c r="M304" i="25"/>
  <c r="I275" i="25"/>
  <c r="M275" i="25"/>
  <c r="I258" i="25"/>
  <c r="M258" i="25"/>
  <c r="M241" i="25"/>
  <c r="I241" i="25"/>
  <c r="I220" i="25"/>
  <c r="M220" i="25"/>
  <c r="M198" i="25"/>
  <c r="I198" i="25"/>
  <c r="I177" i="25"/>
  <c r="M177" i="25"/>
  <c r="I156" i="25"/>
  <c r="M156" i="25"/>
  <c r="I130" i="25"/>
  <c r="M130" i="25"/>
  <c r="I88" i="25"/>
  <c r="M88" i="25"/>
  <c r="L1051" i="25"/>
  <c r="I235" i="25"/>
  <c r="M235" i="25"/>
  <c r="I219" i="25"/>
  <c r="M219" i="25"/>
  <c r="I203" i="25"/>
  <c r="M203" i="25"/>
  <c r="I187" i="25"/>
  <c r="M187" i="25"/>
  <c r="M171" i="25"/>
  <c r="I171" i="25"/>
  <c r="M155" i="25"/>
  <c r="I155" i="25"/>
  <c r="M139" i="25"/>
  <c r="I139" i="25"/>
  <c r="I123" i="25"/>
  <c r="I107" i="25"/>
  <c r="M107" i="25"/>
  <c r="M91" i="25"/>
  <c r="I91" i="25"/>
  <c r="M75" i="25"/>
  <c r="I75" i="25"/>
  <c r="L1004" i="25"/>
  <c r="I98" i="25"/>
  <c r="M98" i="25"/>
  <c r="M82" i="25"/>
  <c r="I82" i="25"/>
  <c r="L1028" i="25"/>
  <c r="L911" i="25"/>
  <c r="I141" i="25"/>
  <c r="M141" i="25"/>
  <c r="I125" i="25"/>
  <c r="M125" i="25"/>
  <c r="I109" i="25"/>
  <c r="M109" i="25"/>
  <c r="I93" i="25"/>
  <c r="M93" i="25"/>
  <c r="I77" i="25"/>
  <c r="M77" i="25"/>
  <c r="L956" i="25"/>
  <c r="T12" i="25" l="1"/>
  <c r="T104" i="25"/>
  <c r="T228" i="25"/>
  <c r="T324" i="25"/>
  <c r="T3" i="25"/>
  <c r="T69" i="25"/>
  <c r="T148" i="25"/>
  <c r="T211" i="25"/>
  <c r="T278" i="25"/>
  <c r="T48" i="25"/>
  <c r="T130" i="25"/>
  <c r="T150" i="25"/>
  <c r="T172" i="25"/>
  <c r="T236" i="25"/>
  <c r="T263" i="25"/>
  <c r="T97" i="25"/>
  <c r="T227" i="25"/>
  <c r="T347" i="25"/>
  <c r="T15" i="25"/>
  <c r="T58" i="25"/>
  <c r="T136" i="25"/>
  <c r="T217" i="25"/>
  <c r="T27" i="25"/>
  <c r="T54" i="25"/>
  <c r="T78" i="25"/>
  <c r="T127" i="25"/>
  <c r="T182" i="25"/>
  <c r="T202" i="25"/>
  <c r="T224" i="25"/>
  <c r="T280" i="25"/>
  <c r="T113" i="25"/>
  <c r="T343" i="25"/>
  <c r="T518" i="25"/>
  <c r="T558" i="25"/>
  <c r="T656" i="25"/>
  <c r="T698" i="25"/>
  <c r="T715" i="25"/>
  <c r="T625" i="25"/>
  <c r="T771" i="25"/>
  <c r="T813" i="25"/>
  <c r="T852" i="25"/>
  <c r="T889" i="25"/>
  <c r="T976" i="25"/>
  <c r="T1019" i="25"/>
  <c r="T1053" i="25"/>
  <c r="T1092" i="25"/>
  <c r="T325" i="25"/>
  <c r="T344" i="25"/>
  <c r="T365" i="25"/>
  <c r="T391" i="25"/>
  <c r="T423" i="25"/>
  <c r="T449" i="25"/>
  <c r="T478" i="25"/>
  <c r="T543" i="25"/>
  <c r="T575" i="25"/>
  <c r="T594" i="25"/>
  <c r="T604" i="25"/>
  <c r="T670" i="25"/>
  <c r="T628" i="25"/>
  <c r="T620" i="25"/>
  <c r="T793" i="25"/>
  <c r="T825" i="25"/>
  <c r="T874" i="25"/>
  <c r="T916" i="25"/>
  <c r="T999" i="25"/>
  <c r="T1045" i="25"/>
  <c r="O12" i="25"/>
  <c r="O104" i="25"/>
  <c r="O228" i="25"/>
  <c r="O324" i="25"/>
  <c r="O3" i="25"/>
  <c r="O69" i="25"/>
  <c r="O148" i="25"/>
  <c r="O211" i="25"/>
  <c r="O278" i="25"/>
  <c r="O48" i="25"/>
  <c r="O130" i="25"/>
  <c r="O150" i="25"/>
  <c r="O172" i="25"/>
  <c r="O236" i="25"/>
  <c r="O263" i="25"/>
  <c r="O97" i="25"/>
  <c r="O227" i="25"/>
  <c r="O347" i="25"/>
  <c r="O15" i="25"/>
  <c r="O58" i="25"/>
  <c r="O136" i="25"/>
  <c r="O217" i="25"/>
  <c r="O27" i="25"/>
  <c r="O54" i="25"/>
  <c r="O78" i="25"/>
  <c r="O127" i="25"/>
  <c r="O182" i="25"/>
  <c r="O202" i="25"/>
  <c r="O224" i="25"/>
  <c r="O280" i="25"/>
  <c r="O113" i="25"/>
  <c r="O343" i="25"/>
  <c r="O518" i="25"/>
  <c r="O558" i="25"/>
  <c r="O656" i="25"/>
  <c r="O698" i="25"/>
  <c r="O715" i="25"/>
  <c r="O625" i="25"/>
  <c r="O771" i="25"/>
  <c r="O813" i="25"/>
  <c r="O852" i="25"/>
  <c r="O889" i="25"/>
  <c r="O976" i="25"/>
  <c r="O1019" i="25"/>
  <c r="O1053" i="25"/>
  <c r="O1092" i="25"/>
  <c r="O325" i="25"/>
  <c r="O344" i="25"/>
  <c r="O365" i="25"/>
  <c r="O391" i="25"/>
  <c r="O423" i="25"/>
  <c r="O449" i="25"/>
  <c r="O478" i="25"/>
  <c r="O543" i="25"/>
  <c r="O575" i="25"/>
  <c r="O594" i="25"/>
  <c r="O604" i="25"/>
  <c r="O670" i="25"/>
  <c r="O628" i="25"/>
  <c r="O620" i="25"/>
  <c r="O793" i="25"/>
  <c r="O825" i="25"/>
  <c r="O874" i="25"/>
  <c r="O916" i="25"/>
  <c r="O999" i="25"/>
  <c r="O1045" i="25"/>
  <c r="O1072" i="25"/>
  <c r="O329" i="25"/>
  <c r="O375" i="25"/>
  <c r="O460" i="25"/>
  <c r="T24" i="25"/>
  <c r="T107" i="25"/>
  <c r="T232" i="25"/>
  <c r="T334" i="25"/>
  <c r="T9" i="25"/>
  <c r="T73" i="25"/>
  <c r="T156" i="25"/>
  <c r="T215" i="25"/>
  <c r="T283" i="25"/>
  <c r="T56" i="25"/>
  <c r="T133" i="25"/>
  <c r="T153" i="25"/>
  <c r="T174" i="25"/>
  <c r="T267" i="25"/>
  <c r="T100" i="25"/>
  <c r="T230" i="25"/>
  <c r="T355" i="25"/>
  <c r="T19" i="25"/>
  <c r="T61" i="25"/>
  <c r="T144" i="25"/>
  <c r="T221" i="25"/>
  <c r="T30" i="25"/>
  <c r="T57" i="25"/>
  <c r="T80" i="25"/>
  <c r="T131" i="25"/>
  <c r="T184" i="25"/>
  <c r="T205" i="25"/>
  <c r="T226" i="25"/>
  <c r="T285" i="25"/>
  <c r="T167" i="25"/>
  <c r="T396" i="25"/>
  <c r="T522" i="25"/>
  <c r="T562" i="25"/>
  <c r="T658" i="25"/>
  <c r="T703" i="25"/>
  <c r="T719" i="25"/>
  <c r="T732" i="25"/>
  <c r="T774" i="25"/>
  <c r="T817" i="25"/>
  <c r="T857" i="25"/>
  <c r="T893" i="25"/>
  <c r="T980" i="25"/>
  <c r="T1023" i="25"/>
  <c r="T1057" i="25"/>
  <c r="T295" i="25"/>
  <c r="T326" i="25"/>
  <c r="T345" i="25"/>
  <c r="T366" i="25"/>
  <c r="T397" i="25"/>
  <c r="T424" i="25"/>
  <c r="T450" i="25"/>
  <c r="T484" i="25"/>
  <c r="T547" i="25"/>
  <c r="T578" i="25"/>
  <c r="T595" i="25"/>
  <c r="T605" i="25"/>
  <c r="T674" i="25"/>
  <c r="T632" i="25"/>
  <c r="T626" i="25"/>
  <c r="T794" i="25"/>
  <c r="T826" i="25"/>
  <c r="T880" i="25"/>
  <c r="T920" i="25"/>
  <c r="T1003" i="25"/>
  <c r="T1049" i="25"/>
  <c r="T1073" i="25"/>
  <c r="T333" i="25"/>
  <c r="T384" i="25"/>
  <c r="T470" i="25"/>
  <c r="T519" i="25"/>
  <c r="T560" i="25"/>
  <c r="T657" i="25"/>
  <c r="T700" i="25"/>
  <c r="T717" i="25"/>
  <c r="T627" i="25"/>
  <c r="T772" i="25"/>
  <c r="T815" i="25"/>
  <c r="T854" i="25"/>
  <c r="T891" i="25"/>
  <c r="T978" i="25"/>
  <c r="T1021" i="25"/>
  <c r="T1055" i="25"/>
  <c r="O24" i="25"/>
  <c r="O107" i="25"/>
  <c r="O232" i="25"/>
  <c r="O334" i="25"/>
  <c r="O9" i="25"/>
  <c r="O73" i="25"/>
  <c r="O156" i="25"/>
  <c r="O215" i="25"/>
  <c r="O283" i="25"/>
  <c r="O56" i="25"/>
  <c r="O133" i="25"/>
  <c r="O153" i="25"/>
  <c r="O174" i="25"/>
  <c r="O238" i="25"/>
  <c r="O267" i="25"/>
  <c r="O100" i="25"/>
  <c r="O230" i="25"/>
  <c r="O355" i="25"/>
  <c r="O19" i="25"/>
  <c r="O61" i="25"/>
  <c r="O144" i="25"/>
  <c r="O221" i="25"/>
  <c r="O30" i="25"/>
  <c r="O57" i="25"/>
  <c r="O80" i="25"/>
  <c r="O131" i="25"/>
  <c r="O184" i="25"/>
  <c r="O205" i="25"/>
  <c r="O226" i="25"/>
  <c r="O285" i="25"/>
  <c r="O167" i="25"/>
  <c r="O396" i="25"/>
  <c r="O522" i="25"/>
  <c r="O562" i="25"/>
  <c r="O658" i="25"/>
  <c r="O703" i="25"/>
  <c r="O719" i="25"/>
  <c r="O732" i="25"/>
  <c r="O774" i="25"/>
  <c r="O817" i="25"/>
  <c r="O857" i="25"/>
  <c r="O893" i="25"/>
  <c r="O980" i="25"/>
  <c r="O1023" i="25"/>
  <c r="O1057" i="25"/>
  <c r="O295" i="25"/>
  <c r="O326" i="25"/>
  <c r="O345" i="25"/>
  <c r="O366" i="25"/>
  <c r="O397" i="25"/>
  <c r="O424" i="25"/>
  <c r="O450" i="25"/>
  <c r="O484" i="25"/>
  <c r="O547" i="25"/>
  <c r="O578" i="25"/>
  <c r="O595" i="25"/>
  <c r="O605" i="25"/>
  <c r="O674" i="25"/>
  <c r="O632" i="25"/>
  <c r="O626" i="25"/>
  <c r="O794" i="25"/>
  <c r="O826" i="25"/>
  <c r="O880" i="25"/>
  <c r="O920" i="25"/>
  <c r="O1003" i="25"/>
  <c r="O1049" i="25"/>
  <c r="O1073" i="25"/>
  <c r="O333" i="25"/>
  <c r="O384" i="25"/>
  <c r="O470" i="25"/>
  <c r="O519" i="25"/>
  <c r="O560" i="25"/>
  <c r="O657" i="25"/>
  <c r="O700" i="25"/>
  <c r="O717" i="25"/>
  <c r="O627" i="25"/>
  <c r="O772" i="25"/>
  <c r="O815" i="25"/>
  <c r="O854" i="25"/>
  <c r="O891" i="25"/>
  <c r="O978" i="25"/>
  <c r="O1021" i="25"/>
  <c r="O1055" i="25"/>
  <c r="O1093" i="25"/>
  <c r="O313" i="25"/>
  <c r="T28" i="25"/>
  <c r="T109" i="25"/>
  <c r="T351" i="25"/>
  <c r="T13" i="25"/>
  <c r="T77" i="25"/>
  <c r="T160" i="25"/>
  <c r="T219" i="25"/>
  <c r="T287" i="25"/>
  <c r="T64" i="25"/>
  <c r="T134" i="25"/>
  <c r="T154" i="25"/>
  <c r="T176" i="25"/>
  <c r="T271" i="25"/>
  <c r="T102" i="25"/>
  <c r="T235" i="25"/>
  <c r="T364" i="25"/>
  <c r="T22" i="25"/>
  <c r="T71" i="25"/>
  <c r="T152" i="25"/>
  <c r="T225" i="25"/>
  <c r="T33" i="25"/>
  <c r="T59" i="25"/>
  <c r="T82" i="25"/>
  <c r="T135" i="25"/>
  <c r="T186" i="25"/>
  <c r="T208" i="25"/>
  <c r="T234" i="25"/>
  <c r="T289" i="25"/>
  <c r="T173" i="25"/>
  <c r="T474" i="25"/>
  <c r="T526" i="25"/>
  <c r="T566" i="25"/>
  <c r="T663" i="25"/>
  <c r="T707" i="25"/>
  <c r="T721" i="25"/>
  <c r="T737" i="25"/>
  <c r="T779" i="25"/>
  <c r="T819" i="25"/>
  <c r="T861" i="25"/>
  <c r="T895" i="25"/>
  <c r="T984" i="25"/>
  <c r="T1027" i="25"/>
  <c r="T1061" i="25"/>
  <c r="T296" i="25"/>
  <c r="T327" i="25"/>
  <c r="T348" i="25"/>
  <c r="T372" i="25"/>
  <c r="T399" i="25"/>
  <c r="T425" i="25"/>
  <c r="T456" i="25"/>
  <c r="T485" i="25"/>
  <c r="T551" i="25"/>
  <c r="T579" i="25"/>
  <c r="T596" i="25"/>
  <c r="T606" i="25"/>
  <c r="T678" i="25"/>
  <c r="T636" i="25"/>
  <c r="T733" i="25"/>
  <c r="O28" i="25"/>
  <c r="O109" i="25"/>
  <c r="O237" i="25"/>
  <c r="U237" i="25" s="1"/>
  <c r="O351" i="25"/>
  <c r="O13" i="25"/>
  <c r="O77" i="25"/>
  <c r="O160" i="25"/>
  <c r="O219" i="25"/>
  <c r="O287" i="25"/>
  <c r="O64" i="25"/>
  <c r="O134" i="25"/>
  <c r="O154" i="25"/>
  <c r="O176" i="25"/>
  <c r="O240" i="25"/>
  <c r="U240" i="25" s="1"/>
  <c r="O271" i="25"/>
  <c r="O102" i="25"/>
  <c r="O235" i="25"/>
  <c r="O364" i="25"/>
  <c r="O22" i="25"/>
  <c r="O71" i="25"/>
  <c r="O152" i="25"/>
  <c r="O225" i="25"/>
  <c r="O33" i="25"/>
  <c r="O59" i="25"/>
  <c r="O82" i="25"/>
  <c r="O135" i="25"/>
  <c r="O186" i="25"/>
  <c r="O208" i="25"/>
  <c r="O234" i="25"/>
  <c r="O289" i="25"/>
  <c r="O173" i="25"/>
  <c r="O474" i="25"/>
  <c r="O526" i="25"/>
  <c r="O566" i="25"/>
  <c r="O663" i="25"/>
  <c r="O707" i="25"/>
  <c r="O721" i="25"/>
  <c r="O737" i="25"/>
  <c r="O779" i="25"/>
  <c r="O819" i="25"/>
  <c r="O861" i="25"/>
  <c r="O895" i="25"/>
  <c r="O984" i="25"/>
  <c r="O1027" i="25"/>
  <c r="O1061" i="25"/>
  <c r="O296" i="25"/>
  <c r="O327" i="25"/>
  <c r="O348" i="25"/>
  <c r="O372" i="25"/>
  <c r="O399" i="25"/>
  <c r="O425" i="25"/>
  <c r="O456" i="25"/>
  <c r="O485" i="25"/>
  <c r="O551" i="25"/>
  <c r="O579" i="25"/>
  <c r="O596" i="25"/>
  <c r="O606" i="25"/>
  <c r="O678" i="25"/>
  <c r="O636" i="25"/>
  <c r="O733" i="25"/>
  <c r="O798" i="25"/>
  <c r="O830" i="25"/>
  <c r="O884" i="25"/>
  <c r="O925" i="25"/>
  <c r="O1007" i="25"/>
  <c r="O1054" i="25"/>
  <c r="O1074" i="25"/>
  <c r="O337" i="25"/>
  <c r="O392" i="25"/>
  <c r="O479" i="25"/>
  <c r="O524" i="25"/>
  <c r="O564" i="25"/>
  <c r="O660" i="25"/>
  <c r="O705" i="25"/>
  <c r="O720" i="25"/>
  <c r="T36" i="25"/>
  <c r="T112" i="25"/>
  <c r="T360" i="25"/>
  <c r="T31" i="25"/>
  <c r="T81" i="25"/>
  <c r="T185" i="25"/>
  <c r="T223" i="25"/>
  <c r="T4" i="25"/>
  <c r="T117" i="25"/>
  <c r="T137" i="25"/>
  <c r="T157" i="25"/>
  <c r="T178" i="25"/>
  <c r="T275" i="25"/>
  <c r="T105" i="25"/>
  <c r="T380" i="25"/>
  <c r="T25" i="25"/>
  <c r="T75" i="25"/>
  <c r="T183" i="25"/>
  <c r="T5" i="25"/>
  <c r="T35" i="25"/>
  <c r="T62" i="25"/>
  <c r="T84" i="25"/>
  <c r="T139" i="25"/>
  <c r="T188" i="25"/>
  <c r="T210" i="25"/>
  <c r="T44" i="25"/>
  <c r="T489" i="25"/>
  <c r="T530" i="25"/>
  <c r="T569" i="25"/>
  <c r="T669" i="25"/>
  <c r="T711" i="25"/>
  <c r="T726" i="25"/>
  <c r="T740" i="25"/>
  <c r="T782" i="25"/>
  <c r="T823" i="25"/>
  <c r="T865" i="25"/>
  <c r="T899" i="25"/>
  <c r="T988" i="25"/>
  <c r="T1031" i="25"/>
  <c r="T1066" i="25"/>
  <c r="T297" i="25"/>
  <c r="T328" i="25"/>
  <c r="T349" i="25"/>
  <c r="T373" i="25"/>
  <c r="T400" i="25"/>
  <c r="T431" i="25"/>
  <c r="T458" i="25"/>
  <c r="T486" i="25"/>
  <c r="T555" i="25"/>
  <c r="T582" i="25"/>
  <c r="T597" i="25"/>
  <c r="T607" i="25"/>
  <c r="T683" i="25"/>
  <c r="T643" i="25"/>
  <c r="T741" i="25"/>
  <c r="O36" i="25"/>
  <c r="T52" i="25"/>
  <c r="T115" i="25"/>
  <c r="T371" i="25"/>
  <c r="T37" i="25"/>
  <c r="T85" i="25"/>
  <c r="T189" i="25"/>
  <c r="T253" i="25"/>
  <c r="T10" i="25"/>
  <c r="T118" i="25"/>
  <c r="T138" i="25"/>
  <c r="T158" i="25"/>
  <c r="T180" i="25"/>
  <c r="T279" i="25"/>
  <c r="T108" i="25"/>
  <c r="T405" i="25"/>
  <c r="T29" i="25"/>
  <c r="T79" i="25"/>
  <c r="T187" i="25"/>
  <c r="T7" i="25"/>
  <c r="T38" i="25"/>
  <c r="T65" i="25"/>
  <c r="T86" i="25"/>
  <c r="T143" i="25"/>
  <c r="T190" i="25"/>
  <c r="T212" i="25"/>
  <c r="T255" i="25"/>
  <c r="T60" i="25"/>
  <c r="T493" i="25"/>
  <c r="T534" i="25"/>
  <c r="T573" i="25"/>
  <c r="T673" i="25"/>
  <c r="T631" i="25"/>
  <c r="T729" i="25"/>
  <c r="T746" i="25"/>
  <c r="O52" i="25"/>
  <c r="O115" i="25"/>
  <c r="O247" i="25"/>
  <c r="O371" i="25"/>
  <c r="O37" i="25"/>
  <c r="O85" i="25"/>
  <c r="O189" i="25"/>
  <c r="O253" i="25"/>
  <c r="O10" i="25"/>
  <c r="O118" i="25"/>
  <c r="O138" i="25"/>
  <c r="O158" i="25"/>
  <c r="O180" i="25"/>
  <c r="O243" i="25"/>
  <c r="O279" i="25"/>
  <c r="O108" i="25"/>
  <c r="O244" i="25"/>
  <c r="O405" i="25"/>
  <c r="O29" i="25"/>
  <c r="O79" i="25"/>
  <c r="O187" i="25"/>
  <c r="O7" i="25"/>
  <c r="O38" i="25"/>
  <c r="O65" i="25"/>
  <c r="O86" i="25"/>
  <c r="O143" i="25"/>
  <c r="O190" i="25"/>
  <c r="O212" i="25"/>
  <c r="O255" i="25"/>
  <c r="O60" i="25"/>
  <c r="O249" i="25"/>
  <c r="O493" i="25"/>
  <c r="O534" i="25"/>
  <c r="O573" i="25"/>
  <c r="O673" i="25"/>
  <c r="O631" i="25"/>
  <c r="O729" i="25"/>
  <c r="O746" i="25"/>
  <c r="T68" i="25"/>
  <c r="T161" i="25"/>
  <c r="T252" i="25"/>
  <c r="T388" i="25"/>
  <c r="T47" i="25"/>
  <c r="T89" i="25"/>
  <c r="T191" i="25"/>
  <c r="T257" i="25"/>
  <c r="T16" i="25"/>
  <c r="T121" i="25"/>
  <c r="T141" i="25"/>
  <c r="T162" i="25"/>
  <c r="T204" i="25"/>
  <c r="T284" i="25"/>
  <c r="T110" i="25"/>
  <c r="T273" i="25"/>
  <c r="T413" i="25"/>
  <c r="T34" i="25"/>
  <c r="T83" i="25"/>
  <c r="T193" i="25"/>
  <c r="T11" i="25"/>
  <c r="T41" i="25"/>
  <c r="T67" i="25"/>
  <c r="T88" i="25"/>
  <c r="T147" i="25"/>
  <c r="T192" i="25"/>
  <c r="T214" i="25"/>
  <c r="T259" i="25"/>
  <c r="T95" i="25"/>
  <c r="T256" i="25"/>
  <c r="T497" i="25"/>
  <c r="T538" i="25"/>
  <c r="T577" i="25"/>
  <c r="T677" i="25"/>
  <c r="T635" i="25"/>
  <c r="T608" i="25"/>
  <c r="T749" i="25"/>
  <c r="T791" i="25"/>
  <c r="T833" i="25"/>
  <c r="T873" i="25"/>
  <c r="T911" i="25"/>
  <c r="T998" i="25"/>
  <c r="T1037" i="25"/>
  <c r="T1080" i="25"/>
  <c r="T309" i="25"/>
  <c r="T332" i="25"/>
  <c r="T353" i="25"/>
  <c r="T381" i="25"/>
  <c r="T407" i="25"/>
  <c r="T433" i="25"/>
  <c r="T467" i="25"/>
  <c r="T523" i="25"/>
  <c r="O68" i="25"/>
  <c r="O161" i="25"/>
  <c r="O252" i="25"/>
  <c r="O388" i="25"/>
  <c r="O47" i="25"/>
  <c r="O89" i="25"/>
  <c r="O191" i="25"/>
  <c r="O257" i="25"/>
  <c r="O16" i="25"/>
  <c r="O121" i="25"/>
  <c r="O141" i="25"/>
  <c r="O162" i="25"/>
  <c r="O204" i="25"/>
  <c r="O246" i="25"/>
  <c r="O284" i="25"/>
  <c r="O110" i="25"/>
  <c r="O273" i="25"/>
  <c r="O413" i="25"/>
  <c r="O34" i="25"/>
  <c r="O83" i="25"/>
  <c r="O193" i="25"/>
  <c r="O11" i="25"/>
  <c r="O41" i="25"/>
  <c r="O67" i="25"/>
  <c r="O88" i="25"/>
  <c r="O147" i="25"/>
  <c r="O192" i="25"/>
  <c r="O214" i="25"/>
  <c r="O259" i="25"/>
  <c r="O95" i="25"/>
  <c r="O256" i="25"/>
  <c r="O497" i="25"/>
  <c r="O538" i="25"/>
  <c r="O577" i="25"/>
  <c r="O677" i="25"/>
  <c r="O635" i="25"/>
  <c r="O608" i="25"/>
  <c r="O749" i="25"/>
  <c r="O791" i="25"/>
  <c r="O833" i="25"/>
  <c r="O873" i="25"/>
  <c r="O911" i="25"/>
  <c r="O998" i="25"/>
  <c r="O1037" i="25"/>
  <c r="T93" i="25"/>
  <c r="T165" i="25"/>
  <c r="T260" i="25"/>
  <c r="T422" i="25"/>
  <c r="T50" i="25"/>
  <c r="T116" i="25"/>
  <c r="T195" i="25"/>
  <c r="T261" i="25"/>
  <c r="T20" i="25"/>
  <c r="T122" i="25"/>
  <c r="T142" i="25"/>
  <c r="T164" i="25"/>
  <c r="T206" i="25"/>
  <c r="T288" i="25"/>
  <c r="T114" i="25"/>
  <c r="T286" i="25"/>
  <c r="T439" i="25"/>
  <c r="T39" i="25"/>
  <c r="T87" i="25"/>
  <c r="T197" i="25"/>
  <c r="T14" i="25"/>
  <c r="T43" i="25"/>
  <c r="T70" i="25"/>
  <c r="T90" i="25"/>
  <c r="T151" i="25"/>
  <c r="T194" i="25"/>
  <c r="T216" i="25"/>
  <c r="T264" i="25"/>
  <c r="T98" i="25"/>
  <c r="T269" i="25"/>
  <c r="T501" i="25"/>
  <c r="T542" i="25"/>
  <c r="T581" i="25"/>
  <c r="T681" i="25"/>
  <c r="T640" i="25"/>
  <c r="T612" i="25"/>
  <c r="T754" i="25"/>
  <c r="T797" i="25"/>
  <c r="T836" i="25"/>
  <c r="T877" i="25"/>
  <c r="T915" i="25"/>
  <c r="T1002" i="25"/>
  <c r="T1042" i="25"/>
  <c r="T1083" i="25"/>
  <c r="T310" i="25"/>
  <c r="O93" i="25"/>
  <c r="O165" i="25"/>
  <c r="O260" i="25"/>
  <c r="O422" i="25"/>
  <c r="O50" i="25"/>
  <c r="O116" i="25"/>
  <c r="O195" i="25"/>
  <c r="O261" i="25"/>
  <c r="O20" i="25"/>
  <c r="O122" i="25"/>
  <c r="O142" i="25"/>
  <c r="O164" i="25"/>
  <c r="O206" i="25"/>
  <c r="O248" i="25"/>
  <c r="O288" i="25"/>
  <c r="O114" i="25"/>
  <c r="O286" i="25"/>
  <c r="O439" i="25"/>
  <c r="O39" i="25"/>
  <c r="O87" i="25"/>
  <c r="O197" i="25"/>
  <c r="O14" i="25"/>
  <c r="O43" i="25"/>
  <c r="O70" i="25"/>
  <c r="O90" i="25"/>
  <c r="O151" i="25"/>
  <c r="O194" i="25"/>
  <c r="O216" i="25"/>
  <c r="O264" i="25"/>
  <c r="O98" i="25"/>
  <c r="O269" i="25"/>
  <c r="O501" i="25"/>
  <c r="O542" i="25"/>
  <c r="O581" i="25"/>
  <c r="O681" i="25"/>
  <c r="O640" i="25"/>
  <c r="O612" i="25"/>
  <c r="O754" i="25"/>
  <c r="O797" i="25"/>
  <c r="O836" i="25"/>
  <c r="T96" i="25"/>
  <c r="T171" i="25"/>
  <c r="T265" i="25"/>
  <c r="T430" i="25"/>
  <c r="T53" i="25"/>
  <c r="T124" i="25"/>
  <c r="T199" i="25"/>
  <c r="T266" i="25"/>
  <c r="T26" i="25"/>
  <c r="T125" i="25"/>
  <c r="T145" i="25"/>
  <c r="T166" i="25"/>
  <c r="T229" i="25"/>
  <c r="T8" i="25"/>
  <c r="T163" i="25"/>
  <c r="T307" i="25"/>
  <c r="T455" i="25"/>
  <c r="T42" i="25"/>
  <c r="T91" i="25"/>
  <c r="T201" i="25"/>
  <c r="T17" i="25"/>
  <c r="T46" i="25"/>
  <c r="T72" i="25"/>
  <c r="T92" i="25"/>
  <c r="T155" i="25"/>
  <c r="T196" i="25"/>
  <c r="T218" i="25"/>
  <c r="T268" i="25"/>
  <c r="T103" i="25"/>
  <c r="T277" i="25"/>
  <c r="T505" i="25"/>
  <c r="T546" i="25"/>
  <c r="T585" i="25"/>
  <c r="T686" i="25"/>
  <c r="T642" i="25"/>
  <c r="O96" i="25"/>
  <c r="O171" i="25"/>
  <c r="O265" i="25"/>
  <c r="O430" i="25"/>
  <c r="O53" i="25"/>
  <c r="O124" i="25"/>
  <c r="O199" i="25"/>
  <c r="O266" i="25"/>
  <c r="O26" i="25"/>
  <c r="O125" i="25"/>
  <c r="O145" i="25"/>
  <c r="O166" i="25"/>
  <c r="O229" i="25"/>
  <c r="O250" i="25"/>
  <c r="O8" i="25"/>
  <c r="O163" i="25"/>
  <c r="O307" i="25"/>
  <c r="O455" i="25"/>
  <c r="O42" i="25"/>
  <c r="O91" i="25"/>
  <c r="O201" i="25"/>
  <c r="O17" i="25"/>
  <c r="O46" i="25"/>
  <c r="O72" i="25"/>
  <c r="O92" i="25"/>
  <c r="O155" i="25"/>
  <c r="O196" i="25"/>
  <c r="O218" i="25"/>
  <c r="O268" i="25"/>
  <c r="O103" i="25"/>
  <c r="O277" i="25"/>
  <c r="O505" i="25"/>
  <c r="T99" i="25"/>
  <c r="T175" i="25"/>
  <c r="T302" i="25"/>
  <c r="T447" i="25"/>
  <c r="T63" i="25"/>
  <c r="T132" i="25"/>
  <c r="T203" i="25"/>
  <c r="T270" i="25"/>
  <c r="T32" i="25"/>
  <c r="T126" i="25"/>
  <c r="T146" i="25"/>
  <c r="T168" i="25"/>
  <c r="T231" i="25"/>
  <c r="T254" i="25"/>
  <c r="T18" i="25"/>
  <c r="T169" i="25"/>
  <c r="T330" i="25"/>
  <c r="T466" i="25"/>
  <c r="T45" i="25"/>
  <c r="T120" i="25"/>
  <c r="T209" i="25"/>
  <c r="T21" i="25"/>
  <c r="T49" i="25"/>
  <c r="T74" i="25"/>
  <c r="T119" i="25"/>
  <c r="T159" i="25"/>
  <c r="T198" i="25"/>
  <c r="T220" i="25"/>
  <c r="T272" i="25"/>
  <c r="T106" i="25"/>
  <c r="T282" i="25"/>
  <c r="T509" i="25"/>
  <c r="T550" i="25"/>
  <c r="T590" i="25"/>
  <c r="T690" i="25"/>
  <c r="O99" i="25"/>
  <c r="O132" i="25"/>
  <c r="O146" i="25"/>
  <c r="O169" i="25"/>
  <c r="O209" i="25"/>
  <c r="O159" i="25"/>
  <c r="O282" i="25"/>
  <c r="T694" i="25"/>
  <c r="T766" i="25"/>
  <c r="O865" i="25"/>
  <c r="O988" i="25"/>
  <c r="O1066" i="25"/>
  <c r="T318" i="25"/>
  <c r="T357" i="25"/>
  <c r="O406" i="25"/>
  <c r="T448" i="25"/>
  <c r="T531" i="25"/>
  <c r="T583" i="25"/>
  <c r="O601" i="25"/>
  <c r="O687" i="25"/>
  <c r="T609" i="25"/>
  <c r="T808" i="25"/>
  <c r="T912" i="25"/>
  <c r="T1015" i="25"/>
  <c r="O1068" i="25"/>
  <c r="O311" i="25"/>
  <c r="T392" i="25"/>
  <c r="O490" i="25"/>
  <c r="T540" i="25"/>
  <c r="O584" i="25"/>
  <c r="T692" i="25"/>
  <c r="O713" i="25"/>
  <c r="T738" i="25"/>
  <c r="T785" i="25"/>
  <c r="T831" i="25"/>
  <c r="T875" i="25"/>
  <c r="T917" i="25"/>
  <c r="T1008" i="25"/>
  <c r="T1050" i="25"/>
  <c r="T1091" i="25"/>
  <c r="O312" i="25"/>
  <c r="T378" i="25"/>
  <c r="T410" i="25"/>
  <c r="T436" i="25"/>
  <c r="T463" i="25"/>
  <c r="T492" i="25"/>
  <c r="T512" i="25"/>
  <c r="T545" i="25"/>
  <c r="T668" i="25"/>
  <c r="T710" i="25"/>
  <c r="T617" i="25"/>
  <c r="T756" i="25"/>
  <c r="T786" i="25"/>
  <c r="T832" i="25"/>
  <c r="T864" i="25"/>
  <c r="T908" i="25"/>
  <c r="T934" i="25"/>
  <c r="T944" i="25"/>
  <c r="T955" i="25"/>
  <c r="T965" i="25"/>
  <c r="T979" i="25"/>
  <c r="T1022" i="25"/>
  <c r="T1094" i="25"/>
  <c r="O883" i="25"/>
  <c r="O680" i="25"/>
  <c r="O800" i="25"/>
  <c r="T950" i="25"/>
  <c r="O106" i="25"/>
  <c r="T101" i="25"/>
  <c r="T140" i="25"/>
  <c r="T149" i="25"/>
  <c r="T177" i="25"/>
  <c r="T213" i="25"/>
  <c r="T181" i="25"/>
  <c r="T294" i="25"/>
  <c r="O694" i="25"/>
  <c r="O766" i="25"/>
  <c r="T869" i="25"/>
  <c r="T993" i="25"/>
  <c r="T1078" i="25"/>
  <c r="O318" i="25"/>
  <c r="O357" i="25"/>
  <c r="O407" i="25"/>
  <c r="O448" i="25"/>
  <c r="O531" i="25"/>
  <c r="O583" i="25"/>
  <c r="T602" i="25"/>
  <c r="T691" i="25"/>
  <c r="O609" i="25"/>
  <c r="O808" i="25"/>
  <c r="T853" i="25"/>
  <c r="O912" i="25"/>
  <c r="O1015" i="25"/>
  <c r="T1069" i="25"/>
  <c r="T319" i="25"/>
  <c r="T401" i="25"/>
  <c r="T494" i="25"/>
  <c r="O540" i="25"/>
  <c r="T588" i="25"/>
  <c r="O692" i="25"/>
  <c r="T720" i="25"/>
  <c r="O738" i="25"/>
  <c r="O785" i="25"/>
  <c r="O831" i="25"/>
  <c r="O875" i="25"/>
  <c r="O917" i="25"/>
  <c r="O1008" i="25"/>
  <c r="O1050" i="25"/>
  <c r="O1091" i="25"/>
  <c r="T313" i="25"/>
  <c r="O378" i="25"/>
  <c r="O410" i="25"/>
  <c r="O436" i="25"/>
  <c r="O463" i="25"/>
  <c r="O492" i="25"/>
  <c r="O512" i="25"/>
  <c r="O545" i="25"/>
  <c r="O668" i="25"/>
  <c r="O710" i="25"/>
  <c r="O617" i="25"/>
  <c r="O756" i="25"/>
  <c r="O786" i="25"/>
  <c r="O832" i="25"/>
  <c r="O864" i="25"/>
  <c r="O908" i="25"/>
  <c r="O934" i="25"/>
  <c r="O944" i="25"/>
  <c r="O955" i="25"/>
  <c r="O965" i="25"/>
  <c r="O979" i="25"/>
  <c r="O1022" i="25"/>
  <c r="O1094" i="25"/>
  <c r="O530" i="25"/>
  <c r="T884" i="25"/>
  <c r="O843" i="25"/>
  <c r="O471" i="25"/>
  <c r="O872" i="25"/>
  <c r="O1036" i="25"/>
  <c r="T800" i="25"/>
  <c r="T949" i="25"/>
  <c r="O848" i="25"/>
  <c r="T882" i="25"/>
  <c r="T1001" i="25"/>
  <c r="T390" i="25"/>
  <c r="T723" i="25"/>
  <c r="O101" i="25"/>
  <c r="O140" i="25"/>
  <c r="O149" i="25"/>
  <c r="O177" i="25"/>
  <c r="O213" i="25"/>
  <c r="O181" i="25"/>
  <c r="O294" i="25"/>
  <c r="O711" i="25"/>
  <c r="O782" i="25"/>
  <c r="O869" i="25"/>
  <c r="O993" i="25"/>
  <c r="O1078" i="25"/>
  <c r="O328" i="25"/>
  <c r="T361" i="25"/>
  <c r="T408" i="25"/>
  <c r="O458" i="25"/>
  <c r="T535" i="25"/>
  <c r="T586" i="25"/>
  <c r="O602" i="25"/>
  <c r="O691" i="25"/>
  <c r="T615" i="25"/>
  <c r="T809" i="25"/>
  <c r="O853" i="25"/>
  <c r="T925" i="25"/>
  <c r="T1020" i="25"/>
  <c r="O1069" i="25"/>
  <c r="O319" i="25"/>
  <c r="O401" i="25"/>
  <c r="O494" i="25"/>
  <c r="T544" i="25"/>
  <c r="O588" i="25"/>
  <c r="T696" i="25"/>
  <c r="T724" i="25"/>
  <c r="T742" i="25"/>
  <c r="T789" i="25"/>
  <c r="T834" i="25"/>
  <c r="T878" i="25"/>
  <c r="T921" i="25"/>
  <c r="T1012" i="25"/>
  <c r="T1052" i="25"/>
  <c r="T1093" i="25"/>
  <c r="T314" i="25"/>
  <c r="T385" i="25"/>
  <c r="T411" i="25"/>
  <c r="T438" i="25"/>
  <c r="T464" i="25"/>
  <c r="T495" i="25"/>
  <c r="T515" i="25"/>
  <c r="T549" i="25"/>
  <c r="T672" i="25"/>
  <c r="T630" i="25"/>
  <c r="T624" i="25"/>
  <c r="T760" i="25"/>
  <c r="T787" i="25"/>
  <c r="T835" i="25"/>
  <c r="T868" i="25"/>
  <c r="T909" i="25"/>
  <c r="T935" i="25"/>
  <c r="T946" i="25"/>
  <c r="T956" i="25"/>
  <c r="T966" i="25"/>
  <c r="T983" i="25"/>
  <c r="T1026" i="25"/>
  <c r="T735" i="25"/>
  <c r="T910" i="25"/>
  <c r="T947" i="25"/>
  <c r="T987" i="25"/>
  <c r="O380" i="25"/>
  <c r="O649" i="25"/>
  <c r="T346" i="25"/>
  <c r="O799" i="25"/>
  <c r="O1064" i="25"/>
  <c r="O445" i="25"/>
  <c r="O638" i="25"/>
  <c r="O937" i="25"/>
  <c r="T521" i="25"/>
  <c r="U521" i="25" s="1"/>
  <c r="T918" i="25"/>
  <c r="O769" i="25"/>
  <c r="O970" i="25"/>
  <c r="T851" i="25"/>
  <c r="T1047" i="25"/>
  <c r="T1048" i="25"/>
  <c r="O599" i="25"/>
  <c r="O112" i="25"/>
  <c r="O185" i="25"/>
  <c r="O157" i="25"/>
  <c r="O239" i="25"/>
  <c r="O5" i="25"/>
  <c r="O188" i="25"/>
  <c r="O489" i="25"/>
  <c r="O642" i="25"/>
  <c r="T788" i="25"/>
  <c r="O877" i="25"/>
  <c r="O1002" i="25"/>
  <c r="O1080" i="25"/>
  <c r="T331" i="25"/>
  <c r="O361" i="25"/>
  <c r="O408" i="25"/>
  <c r="T459" i="25"/>
  <c r="O535" i="25"/>
  <c r="O586" i="25"/>
  <c r="T603" i="25"/>
  <c r="T695" i="25"/>
  <c r="O615" i="25"/>
  <c r="O809" i="25"/>
  <c r="T858" i="25"/>
  <c r="T929" i="25"/>
  <c r="O1020" i="25"/>
  <c r="T1070" i="25"/>
  <c r="T329" i="25"/>
  <c r="T409" i="25"/>
  <c r="T498" i="25"/>
  <c r="O544" i="25"/>
  <c r="T650" i="25"/>
  <c r="O696" i="25"/>
  <c r="O724" i="25"/>
  <c r="O742" i="25"/>
  <c r="O789" i="25"/>
  <c r="O834" i="25"/>
  <c r="O878" i="25"/>
  <c r="O921" i="25"/>
  <c r="O1012" i="25"/>
  <c r="O1052" i="25"/>
  <c r="T291" i="25"/>
  <c r="O314" i="25"/>
  <c r="O385" i="25"/>
  <c r="O411" i="25"/>
  <c r="O438" i="25"/>
  <c r="O464" i="25"/>
  <c r="O495" i="25"/>
  <c r="O515" i="25"/>
  <c r="O549" i="25"/>
  <c r="O672" i="25"/>
  <c r="O630" i="25"/>
  <c r="O624" i="25"/>
  <c r="O760" i="25"/>
  <c r="O787" i="25"/>
  <c r="O835" i="25"/>
  <c r="O868" i="25"/>
  <c r="O909" i="25"/>
  <c r="O935" i="25"/>
  <c r="O946" i="25"/>
  <c r="O956" i="25"/>
  <c r="O966" i="25"/>
  <c r="O983" i="25"/>
  <c r="O1026" i="25"/>
  <c r="T676" i="25"/>
  <c r="T790" i="25"/>
  <c r="T871" i="25"/>
  <c r="T936" i="25"/>
  <c r="T957" i="25"/>
  <c r="T1030" i="25"/>
  <c r="O35" i="25"/>
  <c r="T704" i="25"/>
  <c r="T426" i="25"/>
  <c r="O751" i="25"/>
  <c r="T293" i="25"/>
  <c r="O499" i="25"/>
  <c r="O844" i="25"/>
  <c r="O969" i="25"/>
  <c r="T769" i="25"/>
  <c r="T938" i="25"/>
  <c r="O645" i="25"/>
  <c r="O997" i="25"/>
  <c r="T939" i="25"/>
  <c r="T960" i="25"/>
  <c r="O18" i="25"/>
  <c r="O175" i="25"/>
  <c r="O203" i="25"/>
  <c r="O168" i="25"/>
  <c r="O330" i="25"/>
  <c r="O21" i="25"/>
  <c r="O198" i="25"/>
  <c r="O509" i="25"/>
  <c r="T646" i="25"/>
  <c r="O788" i="25"/>
  <c r="T879" i="25"/>
  <c r="T1006" i="25"/>
  <c r="O1083" i="25"/>
  <c r="O331" i="25"/>
  <c r="T362" i="25"/>
  <c r="T414" i="25"/>
  <c r="O459" i="25"/>
  <c r="T539" i="25"/>
  <c r="T587" i="25"/>
  <c r="O603" i="25"/>
  <c r="O695" i="25"/>
  <c r="O741" i="25"/>
  <c r="T810" i="25"/>
  <c r="O858" i="25"/>
  <c r="O929" i="25"/>
  <c r="T1024" i="25"/>
  <c r="O1070" i="25"/>
  <c r="T337" i="25"/>
  <c r="O409" i="25"/>
  <c r="O498" i="25"/>
  <c r="T548" i="25"/>
  <c r="O650" i="25"/>
  <c r="T705" i="25"/>
  <c r="T728" i="25"/>
  <c r="T747" i="25"/>
  <c r="T795" i="25"/>
  <c r="T838" i="25"/>
  <c r="T881" i="25"/>
  <c r="T926" i="25"/>
  <c r="T1017" i="25"/>
  <c r="T1059" i="25"/>
  <c r="O291" i="25"/>
  <c r="T321" i="25"/>
  <c r="T386" i="25"/>
  <c r="T412" i="25"/>
  <c r="T444" i="25"/>
  <c r="T465" i="25"/>
  <c r="T496" i="25"/>
  <c r="T516" i="25"/>
  <c r="T553" i="25"/>
  <c r="T634" i="25"/>
  <c r="T761" i="25"/>
  <c r="T839" i="25"/>
  <c r="T967" i="25"/>
  <c r="O712" i="25"/>
  <c r="O591" i="25"/>
  <c r="T1072" i="25"/>
  <c r="O885" i="25"/>
  <c r="O419" i="25"/>
  <c r="O765" i="25"/>
  <c r="O958" i="25"/>
  <c r="T739" i="25"/>
  <c r="T970" i="25"/>
  <c r="O938" i="25"/>
  <c r="T770" i="25"/>
  <c r="T845" i="25"/>
  <c r="T179" i="25"/>
  <c r="T207" i="25"/>
  <c r="T170" i="25"/>
  <c r="T338" i="25"/>
  <c r="T23" i="25"/>
  <c r="T200" i="25"/>
  <c r="T513" i="25"/>
  <c r="O646" i="25"/>
  <c r="T801" i="25"/>
  <c r="O879" i="25"/>
  <c r="O1006" i="25"/>
  <c r="T1085" i="25"/>
  <c r="O332" i="25"/>
  <c r="O362" i="25"/>
  <c r="O414" i="25"/>
  <c r="O467" i="25"/>
  <c r="O539" i="25"/>
  <c r="O587" i="25"/>
  <c r="O607" i="25"/>
  <c r="T699" i="25"/>
  <c r="T750" i="25"/>
  <c r="O810" i="25"/>
  <c r="T866" i="25"/>
  <c r="T977" i="25"/>
  <c r="O1024" i="25"/>
  <c r="T1071" i="25"/>
  <c r="T342" i="25"/>
  <c r="T417" i="25"/>
  <c r="T502" i="25"/>
  <c r="O548" i="25"/>
  <c r="T654" i="25"/>
  <c r="T709" i="25"/>
  <c r="O728" i="25"/>
  <c r="O747" i="25"/>
  <c r="O795" i="25"/>
  <c r="O838" i="25"/>
  <c r="O881" i="25"/>
  <c r="O926" i="25"/>
  <c r="O1017" i="25"/>
  <c r="O1059" i="25"/>
  <c r="T292" i="25"/>
  <c r="O321" i="25"/>
  <c r="O386" i="25"/>
  <c r="O412" i="25"/>
  <c r="O444" i="25"/>
  <c r="O465" i="25"/>
  <c r="O496" i="25"/>
  <c r="O516" i="25"/>
  <c r="O553" i="25"/>
  <c r="O676" i="25"/>
  <c r="O634" i="25"/>
  <c r="O735" i="25"/>
  <c r="O761" i="25"/>
  <c r="O790" i="25"/>
  <c r="O839" i="25"/>
  <c r="O871" i="25"/>
  <c r="O910" i="25"/>
  <c r="O936" i="25"/>
  <c r="O947" i="25"/>
  <c r="O957" i="25"/>
  <c r="O967" i="25"/>
  <c r="O987" i="25"/>
  <c r="O1030" i="25"/>
  <c r="T958" i="25"/>
  <c r="T991" i="25"/>
  <c r="O223" i="25"/>
  <c r="O335" i="25"/>
  <c r="O415" i="25"/>
  <c r="T758" i="25"/>
  <c r="T981" i="25"/>
  <c r="T506" i="25"/>
  <c r="O730" i="25"/>
  <c r="O1025" i="25"/>
  <c r="O387" i="25"/>
  <c r="O557" i="25"/>
  <c r="O914" i="25"/>
  <c r="O991" i="25"/>
  <c r="T561" i="25"/>
  <c r="T876" i="25"/>
  <c r="T1041" i="25"/>
  <c r="O918" i="25"/>
  <c r="O959" i="25"/>
  <c r="T744" i="25"/>
  <c r="T971" i="25"/>
  <c r="O652" i="25"/>
  <c r="O179" i="25"/>
  <c r="O207" i="25"/>
  <c r="O170" i="25"/>
  <c r="O338" i="25"/>
  <c r="O23" i="25"/>
  <c r="O200" i="25"/>
  <c r="O513" i="25"/>
  <c r="T712" i="25"/>
  <c r="O801" i="25"/>
  <c r="T883" i="25"/>
  <c r="T1010" i="25"/>
  <c r="O1085" i="25"/>
  <c r="T335" i="25"/>
  <c r="O373" i="25"/>
  <c r="T415" i="25"/>
  <c r="T468" i="25"/>
  <c r="O555" i="25"/>
  <c r="T591" i="25"/>
  <c r="T649" i="25"/>
  <c r="O699" i="25"/>
  <c r="O750" i="25"/>
  <c r="T814" i="25"/>
  <c r="O866" i="25"/>
  <c r="O977" i="25"/>
  <c r="T1028" i="25"/>
  <c r="O1071" i="25"/>
  <c r="O342" i="25"/>
  <c r="O417" i="25"/>
  <c r="O502" i="25"/>
  <c r="T552" i="25"/>
  <c r="O654" i="25"/>
  <c r="O709" i="25"/>
  <c r="T730" i="25"/>
  <c r="T751" i="25"/>
  <c r="T799" i="25"/>
  <c r="T843" i="25"/>
  <c r="T885" i="25"/>
  <c r="T930" i="25"/>
  <c r="T1025" i="25"/>
  <c r="T1064" i="25"/>
  <c r="O292" i="25"/>
  <c r="T322" i="25"/>
  <c r="T387" i="25"/>
  <c r="T419" i="25"/>
  <c r="T445" i="25"/>
  <c r="T471" i="25"/>
  <c r="T499" i="25"/>
  <c r="T520" i="25"/>
  <c r="T557" i="25"/>
  <c r="T680" i="25"/>
  <c r="T638" i="25"/>
  <c r="T736" i="25"/>
  <c r="T765" i="25"/>
  <c r="T796" i="25"/>
  <c r="T844" i="25"/>
  <c r="T872" i="25"/>
  <c r="T914" i="25"/>
  <c r="T937" i="25"/>
  <c r="T948" i="25"/>
  <c r="T969" i="25"/>
  <c r="T1036" i="25"/>
  <c r="O178" i="25"/>
  <c r="T1088" i="25"/>
  <c r="T374" i="25"/>
  <c r="T559" i="25"/>
  <c r="O814" i="25"/>
  <c r="O1028" i="25"/>
  <c r="O552" i="25"/>
  <c r="T629" i="25"/>
  <c r="O930" i="25"/>
  <c r="O322" i="25"/>
  <c r="O520" i="25"/>
  <c r="O796" i="25"/>
  <c r="O948" i="25"/>
  <c r="T685" i="25"/>
  <c r="T848" i="25"/>
  <c r="T997" i="25"/>
  <c r="O876" i="25"/>
  <c r="O1041" i="25"/>
  <c r="T806" i="25"/>
  <c r="O120" i="25"/>
  <c r="O210" i="25"/>
  <c r="T803" i="25"/>
  <c r="O1010" i="25"/>
  <c r="O468" i="25"/>
  <c r="T660" i="25"/>
  <c r="O736" i="25"/>
  <c r="O302" i="25"/>
  <c r="O270" i="25"/>
  <c r="O231" i="25"/>
  <c r="O466" i="25"/>
  <c r="O49" i="25"/>
  <c r="O220" i="25"/>
  <c r="O546" i="25"/>
  <c r="O726" i="25"/>
  <c r="O803" i="25"/>
  <c r="T886" i="25"/>
  <c r="T1014" i="25"/>
  <c r="O1088" i="25"/>
  <c r="T336" i="25"/>
  <c r="O374" i="25"/>
  <c r="T416" i="25"/>
  <c r="T469" i="25"/>
  <c r="O559" i="25"/>
  <c r="T592" i="25"/>
  <c r="T653" i="25"/>
  <c r="O704" i="25"/>
  <c r="O758" i="25"/>
  <c r="T820" i="25"/>
  <c r="T890" i="25"/>
  <c r="O981" i="25"/>
  <c r="T1032" i="25"/>
  <c r="T1074" i="25"/>
  <c r="O346" i="25"/>
  <c r="O426" i="25"/>
  <c r="O506" i="25"/>
  <c r="T556" i="25"/>
  <c r="T667" i="25"/>
  <c r="O629" i="25"/>
  <c r="T610" i="25"/>
  <c r="T755" i="25"/>
  <c r="T802" i="25"/>
  <c r="T847" i="25"/>
  <c r="T887" i="25"/>
  <c r="T982" i="25"/>
  <c r="T1029" i="25"/>
  <c r="T1076" i="25"/>
  <c r="O293" i="25"/>
  <c r="T323" i="25"/>
  <c r="T393" i="25"/>
  <c r="T420" i="25"/>
  <c r="T446" i="25"/>
  <c r="T472" i="25"/>
  <c r="T500" i="25"/>
  <c r="T645" i="25"/>
  <c r="T959" i="25"/>
  <c r="T1060" i="25"/>
  <c r="T315" i="25"/>
  <c r="T274" i="25"/>
  <c r="T233" i="25"/>
  <c r="T6" i="25"/>
  <c r="T51" i="25"/>
  <c r="T222" i="25"/>
  <c r="O550" i="25"/>
  <c r="T614" i="25"/>
  <c r="T807" i="25"/>
  <c r="O886" i="25"/>
  <c r="O1014" i="25"/>
  <c r="T1090" i="25"/>
  <c r="O336" i="25"/>
  <c r="O381" i="25"/>
  <c r="O416" i="25"/>
  <c r="O469" i="25"/>
  <c r="T563" i="25"/>
  <c r="O592" i="25"/>
  <c r="O653" i="25"/>
  <c r="T708" i="25"/>
  <c r="T767" i="25"/>
  <c r="O820" i="25"/>
  <c r="O890" i="25"/>
  <c r="T985" i="25"/>
  <c r="O1032" i="25"/>
  <c r="T1075" i="25"/>
  <c r="T350" i="25"/>
  <c r="T434" i="25"/>
  <c r="T510" i="25"/>
  <c r="O556" i="25"/>
  <c r="O667" i="25"/>
  <c r="T633" i="25"/>
  <c r="O610" i="25"/>
  <c r="O755" i="25"/>
  <c r="O802" i="25"/>
  <c r="O847" i="25"/>
  <c r="O887" i="25"/>
  <c r="O982" i="25"/>
  <c r="O1029" i="25"/>
  <c r="O1076" i="25"/>
  <c r="T299" i="25"/>
  <c r="O323" i="25"/>
  <c r="O393" i="25"/>
  <c r="O420" i="25"/>
  <c r="O446" i="25"/>
  <c r="O472" i="25"/>
  <c r="O500" i="25"/>
  <c r="O561" i="25"/>
  <c r="O685" i="25"/>
  <c r="O739" i="25"/>
  <c r="O949" i="25"/>
  <c r="O315" i="25"/>
  <c r="O274" i="25"/>
  <c r="O233" i="25"/>
  <c r="O6" i="25"/>
  <c r="O51" i="25"/>
  <c r="O222" i="25"/>
  <c r="T554" i="25"/>
  <c r="O614" i="25"/>
  <c r="O807" i="25"/>
  <c r="O899" i="25"/>
  <c r="O1031" i="25"/>
  <c r="O1090" i="25"/>
  <c r="T339" i="25"/>
  <c r="T382" i="25"/>
  <c r="O431" i="25"/>
  <c r="T475" i="25"/>
  <c r="O563" i="25"/>
  <c r="T593" i="25"/>
  <c r="T659" i="25"/>
  <c r="O708" i="25"/>
  <c r="O767" i="25"/>
  <c r="T824" i="25"/>
  <c r="T896" i="25"/>
  <c r="O985" i="25"/>
  <c r="T1038" i="25"/>
  <c r="O1075" i="25"/>
  <c r="O350" i="25"/>
  <c r="O434" i="25"/>
  <c r="O510" i="25"/>
  <c r="T564" i="25"/>
  <c r="T671" i="25"/>
  <c r="O633" i="25"/>
  <c r="T613" i="25"/>
  <c r="T759" i="25"/>
  <c r="T805" i="25"/>
  <c r="T850" i="25"/>
  <c r="T894" i="25"/>
  <c r="T986" i="25"/>
  <c r="T1033" i="25"/>
  <c r="T1079" i="25"/>
  <c r="O299" i="25"/>
  <c r="T368" i="25"/>
  <c r="T394" i="25"/>
  <c r="T421" i="25"/>
  <c r="T452" i="25"/>
  <c r="T473" i="25"/>
  <c r="T503" i="25"/>
  <c r="T525" i="25"/>
  <c r="T565" i="25"/>
  <c r="T689" i="25"/>
  <c r="T714" i="25"/>
  <c r="T922" i="25"/>
  <c r="O360" i="25"/>
  <c r="O4" i="25"/>
  <c r="O242" i="25"/>
  <c r="O25" i="25"/>
  <c r="O62" i="25"/>
  <c r="O251" i="25"/>
  <c r="O554" i="25"/>
  <c r="T619" i="25"/>
  <c r="O823" i="25"/>
  <c r="T905" i="25"/>
  <c r="T1034" i="25"/>
  <c r="O297" i="25"/>
  <c r="O339" i="25"/>
  <c r="O382" i="25"/>
  <c r="T432" i="25"/>
  <c r="O475" i="25"/>
  <c r="T567" i="25"/>
  <c r="O593" i="25"/>
  <c r="O659" i="25"/>
  <c r="O643" i="25"/>
  <c r="T775" i="25"/>
  <c r="O824" i="25"/>
  <c r="O896" i="25"/>
  <c r="T989" i="25"/>
  <c r="O1038" i="25"/>
  <c r="T1081" i="25"/>
  <c r="T354" i="25"/>
  <c r="T443" i="25"/>
  <c r="T514" i="25"/>
  <c r="T568" i="25"/>
  <c r="O671" i="25"/>
  <c r="T637" i="25"/>
  <c r="O613" i="25"/>
  <c r="O759" i="25"/>
  <c r="O805" i="25"/>
  <c r="O850" i="25"/>
  <c r="O894" i="25"/>
  <c r="O986" i="25"/>
  <c r="O1033" i="25"/>
  <c r="O1079" i="25"/>
  <c r="T300" i="25"/>
  <c r="O368" i="25"/>
  <c r="O394" i="25"/>
  <c r="O421" i="25"/>
  <c r="O452" i="25"/>
  <c r="O473" i="25"/>
  <c r="O503" i="25"/>
  <c r="O525" i="25"/>
  <c r="O565" i="25"/>
  <c r="O689" i="25"/>
  <c r="O714" i="25"/>
  <c r="O744" i="25"/>
  <c r="O770" i="25"/>
  <c r="O806" i="25"/>
  <c r="O851" i="25"/>
  <c r="O882" i="25"/>
  <c r="O922" i="25"/>
  <c r="O939" i="25"/>
  <c r="O950" i="25"/>
  <c r="O960" i="25"/>
  <c r="O971" i="25"/>
  <c r="O1001" i="25"/>
  <c r="O1047" i="25"/>
  <c r="O951" i="25"/>
  <c r="O1005" i="25"/>
  <c r="T973" i="25"/>
  <c r="T757" i="25"/>
  <c r="O447" i="25"/>
  <c r="O32" i="25"/>
  <c r="O254" i="25"/>
  <c r="O45" i="25"/>
  <c r="O74" i="25"/>
  <c r="O272" i="25"/>
  <c r="O569" i="25"/>
  <c r="O619" i="25"/>
  <c r="T829" i="25"/>
  <c r="O905" i="25"/>
  <c r="O1034" i="25"/>
  <c r="T308" i="25"/>
  <c r="T341" i="25"/>
  <c r="T383" i="25"/>
  <c r="O432" i="25"/>
  <c r="T476" i="25"/>
  <c r="O567" i="25"/>
  <c r="O597" i="25"/>
  <c r="T664" i="25"/>
  <c r="T647" i="25"/>
  <c r="O775" i="25"/>
  <c r="T830" i="25"/>
  <c r="T900" i="25"/>
  <c r="O989" i="25"/>
  <c r="T1054" i="25"/>
  <c r="O1081" i="25"/>
  <c r="O354" i="25"/>
  <c r="O443" i="25"/>
  <c r="O514" i="25"/>
  <c r="O568" i="25"/>
  <c r="T675" i="25"/>
  <c r="O637" i="25"/>
  <c r="T616" i="25"/>
  <c r="T764" i="25"/>
  <c r="T811" i="25"/>
  <c r="T859" i="25"/>
  <c r="T897" i="25"/>
  <c r="T990" i="25"/>
  <c r="T1035" i="25"/>
  <c r="T1082" i="25"/>
  <c r="O300" i="25"/>
  <c r="T369" i="25"/>
  <c r="T395" i="25"/>
  <c r="T427" i="25"/>
  <c r="T453" i="25"/>
  <c r="T480" i="25"/>
  <c r="T504" i="25"/>
  <c r="T529" i="25"/>
  <c r="T589" i="25"/>
  <c r="T693" i="25"/>
  <c r="T718" i="25"/>
  <c r="T745" i="25"/>
  <c r="T773" i="25"/>
  <c r="T812" i="25"/>
  <c r="T855" i="25"/>
  <c r="T888" i="25"/>
  <c r="T927" i="25"/>
  <c r="T940" i="25"/>
  <c r="T951" i="25"/>
  <c r="T961" i="25"/>
  <c r="T972" i="25"/>
  <c r="T1005" i="25"/>
  <c r="T1056" i="25"/>
  <c r="O940" i="25"/>
  <c r="O972" i="25"/>
  <c r="T952" i="25"/>
  <c r="T1009" i="25"/>
  <c r="T441" i="25"/>
  <c r="O571" i="25"/>
  <c r="T902" i="25"/>
  <c r="T483" i="25"/>
  <c r="T40" i="25"/>
  <c r="T258" i="25"/>
  <c r="T55" i="25"/>
  <c r="T76" i="25"/>
  <c r="T276" i="25"/>
  <c r="O585" i="25"/>
  <c r="T622" i="25"/>
  <c r="O829" i="25"/>
  <c r="O915" i="25"/>
  <c r="O1042" i="25"/>
  <c r="O308" i="25"/>
  <c r="O341" i="25"/>
  <c r="O383" i="25"/>
  <c r="O433" i="25"/>
  <c r="O476" i="25"/>
  <c r="T570" i="25"/>
  <c r="T598" i="25"/>
  <c r="O664" i="25"/>
  <c r="O647" i="25"/>
  <c r="T783" i="25"/>
  <c r="T837" i="25"/>
  <c r="O900" i="25"/>
  <c r="T994" i="25"/>
  <c r="T1058" i="25"/>
  <c r="T290" i="25"/>
  <c r="T358" i="25"/>
  <c r="T451" i="25"/>
  <c r="T524" i="25"/>
  <c r="T572" i="25"/>
  <c r="O675" i="25"/>
  <c r="T641" i="25"/>
  <c r="O616" i="25"/>
  <c r="O764" i="25"/>
  <c r="O811" i="25"/>
  <c r="O859" i="25"/>
  <c r="O897" i="25"/>
  <c r="O990" i="25"/>
  <c r="O1035" i="25"/>
  <c r="O1082" i="25"/>
  <c r="T304" i="25"/>
  <c r="O369" i="25"/>
  <c r="O395" i="25"/>
  <c r="O427" i="25"/>
  <c r="O453" i="25"/>
  <c r="O480" i="25"/>
  <c r="O504" i="25"/>
  <c r="O529" i="25"/>
  <c r="O589" i="25"/>
  <c r="O693" i="25"/>
  <c r="O718" i="25"/>
  <c r="O745" i="25"/>
  <c r="O773" i="25"/>
  <c r="O812" i="25"/>
  <c r="O855" i="25"/>
  <c r="O888" i="25"/>
  <c r="O927" i="25"/>
  <c r="O961" i="25"/>
  <c r="O1056" i="25"/>
  <c r="O119" i="25"/>
  <c r="O483" i="25"/>
  <c r="O40" i="25"/>
  <c r="O258" i="25"/>
  <c r="O55" i="25"/>
  <c r="O76" i="25"/>
  <c r="O276" i="25"/>
  <c r="O590" i="25"/>
  <c r="O622" i="25"/>
  <c r="T840" i="25"/>
  <c r="T919" i="25"/>
  <c r="T1044" i="25"/>
  <c r="O309" i="25"/>
  <c r="O349" i="25"/>
  <c r="T389" i="25"/>
  <c r="T440" i="25"/>
  <c r="O486" i="25"/>
  <c r="O570" i="25"/>
  <c r="O598" i="25"/>
  <c r="T665" i="25"/>
  <c r="T716" i="25"/>
  <c r="O783" i="25"/>
  <c r="O837" i="25"/>
  <c r="T901" i="25"/>
  <c r="O994" i="25"/>
  <c r="O1058" i="25"/>
  <c r="O290" i="25"/>
  <c r="O358" i="25"/>
  <c r="O451" i="25"/>
  <c r="T528" i="25"/>
  <c r="O572" i="25"/>
  <c r="T679" i="25"/>
  <c r="O641" i="25"/>
  <c r="T621" i="25"/>
  <c r="T768" i="25"/>
  <c r="T818" i="25"/>
  <c r="T862" i="25"/>
  <c r="T903" i="25"/>
  <c r="T996" i="25"/>
  <c r="T1040" i="25"/>
  <c r="T1084" i="25"/>
  <c r="O304" i="25"/>
  <c r="T370" i="25"/>
  <c r="T402" i="25"/>
  <c r="T428" i="25"/>
  <c r="T454" i="25"/>
  <c r="T481" i="25"/>
  <c r="T507" i="25"/>
  <c r="T533" i="25"/>
  <c r="T651" i="25"/>
  <c r="T697" i="25"/>
  <c r="T725" i="25"/>
  <c r="T748" i="25"/>
  <c r="T777" i="25"/>
  <c r="T816" i="25"/>
  <c r="T856" i="25"/>
  <c r="T892" i="25"/>
  <c r="T931" i="25"/>
  <c r="T941" i="25"/>
  <c r="T962" i="25"/>
  <c r="T924" i="25"/>
  <c r="O31" i="25"/>
  <c r="O117" i="25"/>
  <c r="O275" i="25"/>
  <c r="O75" i="25"/>
  <c r="O84" i="25"/>
  <c r="O44" i="25"/>
  <c r="T652" i="25"/>
  <c r="O740" i="25"/>
  <c r="O840" i="25"/>
  <c r="O919" i="25"/>
  <c r="O1044" i="25"/>
  <c r="O310" i="25"/>
  <c r="T352" i="25"/>
  <c r="O389" i="25"/>
  <c r="O440" i="25"/>
  <c r="T487" i="25"/>
  <c r="T571" i="25"/>
  <c r="T599" i="25"/>
  <c r="O665" i="25"/>
  <c r="O716" i="25"/>
  <c r="T792" i="25"/>
  <c r="T842" i="25"/>
  <c r="O901" i="25"/>
  <c r="T995" i="25"/>
  <c r="T1062" i="25"/>
  <c r="T298" i="25"/>
  <c r="T363" i="25"/>
  <c r="T460" i="25"/>
  <c r="O528" i="25"/>
  <c r="T576" i="25"/>
  <c r="O679" i="25"/>
  <c r="T644" i="25"/>
  <c r="O621" i="25"/>
  <c r="O768" i="25"/>
  <c r="O818" i="25"/>
  <c r="O862" i="25"/>
  <c r="O903" i="25"/>
  <c r="O996" i="25"/>
  <c r="O1040" i="25"/>
  <c r="O1084" i="25"/>
  <c r="T305" i="25"/>
  <c r="O370" i="25"/>
  <c r="O402" i="25"/>
  <c r="O428" i="25"/>
  <c r="O454" i="25"/>
  <c r="O481" i="25"/>
  <c r="O507" i="25"/>
  <c r="O533" i="25"/>
  <c r="O651" i="25"/>
  <c r="O697" i="25"/>
  <c r="O725" i="25"/>
  <c r="O748" i="25"/>
  <c r="O777" i="25"/>
  <c r="O816" i="25"/>
  <c r="O856" i="25"/>
  <c r="O892" i="25"/>
  <c r="O931" i="25"/>
  <c r="O941" i="25"/>
  <c r="O952" i="25"/>
  <c r="O962" i="25"/>
  <c r="O973" i="25"/>
  <c r="O1009" i="25"/>
  <c r="O1060" i="25"/>
  <c r="O63" i="25"/>
  <c r="O669" i="25"/>
  <c r="O353" i="25"/>
  <c r="O666" i="25"/>
  <c r="O1011" i="25"/>
  <c r="O536" i="25"/>
  <c r="O780" i="25"/>
  <c r="O1046" i="25"/>
  <c r="O435" i="25"/>
  <c r="O662" i="25"/>
  <c r="O828" i="25"/>
  <c r="O954" i="25"/>
  <c r="O860" i="25"/>
  <c r="T706" i="25"/>
  <c r="O462" i="25"/>
  <c r="T867" i="25"/>
  <c r="O482" i="25"/>
  <c r="O303" i="25"/>
  <c r="T311" i="25"/>
  <c r="O491" i="25"/>
  <c r="T376" i="25"/>
  <c r="O523" i="25"/>
  <c r="O527" i="25"/>
  <c r="T778" i="25"/>
  <c r="O537" i="25"/>
  <c r="T1077" i="25"/>
  <c r="O1077" i="25"/>
  <c r="T655" i="25"/>
  <c r="O241" i="25"/>
  <c r="T66" i="25"/>
  <c r="O686" i="25"/>
  <c r="T356" i="25"/>
  <c r="O683" i="25"/>
  <c r="O1062" i="25"/>
  <c r="O576" i="25"/>
  <c r="T821" i="25"/>
  <c r="T1087" i="25"/>
  <c r="T461" i="25"/>
  <c r="T701" i="25"/>
  <c r="T860" i="25"/>
  <c r="T963" i="25"/>
  <c r="T964" i="25"/>
  <c r="O863" i="25"/>
  <c r="O964" i="25"/>
  <c r="O305" i="25"/>
  <c r="O731" i="25"/>
  <c r="T442" i="25"/>
  <c r="O688" i="25"/>
  <c r="O611" i="25"/>
  <c r="T907" i="25"/>
  <c r="T928" i="25"/>
  <c r="T933" i="25"/>
  <c r="O933" i="25"/>
  <c r="T623" i="25"/>
  <c r="T906" i="25"/>
  <c r="O541" i="25"/>
  <c r="T776" i="25"/>
  <c r="O352" i="25"/>
  <c r="O66" i="25"/>
  <c r="O690" i="25"/>
  <c r="O356" i="25"/>
  <c r="T687" i="25"/>
  <c r="T1067" i="25"/>
  <c r="T580" i="25"/>
  <c r="O821" i="25"/>
  <c r="O1087" i="25"/>
  <c r="O461" i="25"/>
  <c r="O701" i="25"/>
  <c r="O963" i="25"/>
  <c r="O1089" i="25"/>
  <c r="T898" i="25"/>
  <c r="T306" i="25"/>
  <c r="T688" i="25"/>
  <c r="O306" i="25"/>
  <c r="T975" i="25"/>
  <c r="O442" i="25"/>
  <c r="O363" i="25"/>
  <c r="T932" i="25"/>
  <c r="T648" i="25"/>
  <c r="O752" i="25"/>
  <c r="T377" i="25"/>
  <c r="T375" i="25"/>
  <c r="T1000" i="25"/>
  <c r="O902" i="25"/>
  <c r="T541" i="25"/>
  <c r="T600" i="25"/>
  <c r="T822" i="25"/>
  <c r="O1043" i="25"/>
  <c r="T1046" i="25"/>
  <c r="O81" i="25"/>
  <c r="O757" i="25"/>
  <c r="O390" i="25"/>
  <c r="O723" i="25"/>
  <c r="O1067" i="25"/>
  <c r="O580" i="25"/>
  <c r="T827" i="25"/>
  <c r="T1089" i="25"/>
  <c r="T462" i="25"/>
  <c r="T863" i="25"/>
  <c r="T731" i="25"/>
  <c r="T974" i="25"/>
  <c r="O898" i="25"/>
  <c r="T849" i="25"/>
  <c r="T312" i="25"/>
  <c r="O924" i="25"/>
  <c r="T508" i="25"/>
  <c r="T367" i="25"/>
  <c r="O508" i="25"/>
  <c r="T913" i="25"/>
  <c r="T713" i="25"/>
  <c r="T403" i="25"/>
  <c r="O1051" i="25"/>
  <c r="O906" i="25"/>
  <c r="T532" i="25"/>
  <c r="O429" i="25"/>
  <c r="T1011" i="25"/>
  <c r="O126" i="25"/>
  <c r="T762" i="25"/>
  <c r="O400" i="25"/>
  <c r="T727" i="25"/>
  <c r="T1068" i="25"/>
  <c r="T584" i="25"/>
  <c r="O827" i="25"/>
  <c r="O706" i="25"/>
  <c r="O974" i="25"/>
  <c r="T798" i="25"/>
  <c r="T904" i="25"/>
  <c r="O870" i="25"/>
  <c r="O975" i="25"/>
  <c r="O644" i="25"/>
  <c r="O842" i="25"/>
  <c r="T753" i="25"/>
  <c r="O377" i="25"/>
  <c r="T537" i="25"/>
  <c r="O1000" i="25"/>
  <c r="O139" i="25"/>
  <c r="O532" i="25"/>
  <c r="T662" i="25"/>
  <c r="T129" i="25"/>
  <c r="O762" i="25"/>
  <c r="T406" i="25"/>
  <c r="O727" i="25"/>
  <c r="O298" i="25"/>
  <c r="T684" i="25"/>
  <c r="T482" i="25"/>
  <c r="T870" i="25"/>
  <c r="T491" i="25"/>
  <c r="T804" i="25"/>
  <c r="O904" i="25"/>
  <c r="O804" i="25"/>
  <c r="T1013" i="25"/>
  <c r="O376" i="25"/>
  <c r="O1013" i="25"/>
  <c r="O367" i="25"/>
  <c r="T1018" i="25"/>
  <c r="O1018" i="25"/>
  <c r="T574" i="25"/>
  <c r="O403" i="25"/>
  <c r="T1004" i="25"/>
  <c r="T490" i="25"/>
  <c r="O995" i="25"/>
  <c r="O655" i="25"/>
  <c r="T536" i="25"/>
  <c r="O129" i="25"/>
  <c r="O845" i="25"/>
  <c r="O441" i="25"/>
  <c r="O792" i="25"/>
  <c r="T303" i="25"/>
  <c r="O684" i="25"/>
  <c r="O867" i="25"/>
  <c r="T611" i="25"/>
  <c r="O849" i="25"/>
  <c r="O487" i="25"/>
  <c r="T752" i="25"/>
  <c r="O907" i="25"/>
  <c r="O932" i="25"/>
  <c r="O648" i="25"/>
  <c r="O511" i="25"/>
  <c r="T942" i="25"/>
  <c r="O942" i="25"/>
  <c r="T734" i="25"/>
  <c r="O316" i="25"/>
  <c r="T953" i="25"/>
  <c r="O776" i="25"/>
  <c r="T780" i="25"/>
  <c r="O137" i="25"/>
  <c r="O753" i="25"/>
  <c r="T1065" i="25"/>
  <c r="O582" i="25"/>
  <c r="O111" i="25"/>
  <c r="T94" i="25"/>
  <c r="O913" i="25"/>
  <c r="O574" i="25"/>
  <c r="O781" i="25"/>
  <c r="T429" i="25"/>
  <c r="O953" i="25"/>
  <c r="T828" i="25"/>
  <c r="O94" i="25"/>
  <c r="T479" i="25"/>
  <c r="O488" i="25"/>
  <c r="T111" i="25"/>
  <c r="O105" i="25"/>
  <c r="T488" i="25"/>
  <c r="O1004" i="25"/>
  <c r="T1007" i="25"/>
  <c r="T128" i="25"/>
  <c r="O928" i="25"/>
  <c r="T527" i="25"/>
  <c r="T846" i="25"/>
  <c r="T511" i="25"/>
  <c r="O778" i="25"/>
  <c r="T781" i="25"/>
  <c r="O943" i="25"/>
  <c r="T1043" i="25"/>
  <c r="O822" i="25"/>
  <c r="T954" i="25"/>
  <c r="O128" i="25"/>
  <c r="O1048" i="25"/>
  <c r="O846" i="25"/>
  <c r="O623" i="25"/>
  <c r="T943" i="25"/>
  <c r="O734" i="25"/>
  <c r="O317" i="25"/>
  <c r="O183" i="25"/>
  <c r="T1051" i="25"/>
  <c r="T404" i="25"/>
  <c r="O404" i="25"/>
  <c r="T601" i="25"/>
  <c r="T123" i="25"/>
  <c r="O1065" i="25"/>
  <c r="O600" i="25"/>
  <c r="T435" i="25"/>
  <c r="O123" i="25"/>
  <c r="T316" i="25"/>
  <c r="T317" i="25"/>
  <c r="T666" i="25"/>
  <c r="U298" i="25" l="1"/>
  <c r="U663" i="25"/>
  <c r="U697" i="25"/>
  <c r="U327" i="25"/>
  <c r="U135" i="25"/>
  <c r="U186" i="25"/>
  <c r="U208" i="25"/>
  <c r="U76" i="25"/>
  <c r="U716" i="25"/>
  <c r="U481" i="25"/>
  <c r="U995" i="25"/>
  <c r="U157" i="25"/>
  <c r="U344" i="25"/>
  <c r="U202" i="25"/>
  <c r="U211" i="25"/>
  <c r="U13" i="25"/>
  <c r="U174" i="25"/>
  <c r="U670" i="25"/>
  <c r="U625" i="25"/>
  <c r="U347" i="25"/>
  <c r="U313" i="25"/>
  <c r="U222" i="25"/>
  <c r="U723" i="25"/>
  <c r="U888" i="25"/>
  <c r="U859" i="25"/>
  <c r="U476" i="25"/>
  <c r="U847" i="25"/>
  <c r="U1075" i="25"/>
  <c r="U365" i="25"/>
  <c r="U224" i="25"/>
  <c r="U278" i="25"/>
  <c r="U1049" i="25"/>
  <c r="U295" i="25"/>
  <c r="U131" i="25"/>
  <c r="U73" i="25"/>
  <c r="U373" i="25"/>
  <c r="U1003" i="25"/>
  <c r="U1057" i="25"/>
  <c r="U80" i="25"/>
  <c r="U526" i="25"/>
  <c r="U290" i="25"/>
  <c r="U787" i="25"/>
  <c r="U742" i="25"/>
  <c r="U361" i="25"/>
  <c r="U533" i="25"/>
  <c r="U1061" i="25"/>
  <c r="U566" i="25"/>
  <c r="U994" i="25"/>
  <c r="U936" i="25"/>
  <c r="U440" i="25"/>
  <c r="U657" i="25"/>
  <c r="U484" i="25"/>
  <c r="U522" i="25"/>
  <c r="U651" i="25"/>
  <c r="U456" i="25"/>
  <c r="U276" i="25"/>
  <c r="U428" i="25"/>
  <c r="U102" i="25"/>
  <c r="U21" i="25"/>
  <c r="U9" i="25"/>
  <c r="U55" i="25"/>
  <c r="U748" i="25"/>
  <c r="U856" i="25"/>
  <c r="U487" i="25"/>
  <c r="U768" i="25"/>
  <c r="U966" i="25"/>
  <c r="U615" i="25"/>
  <c r="U407" i="25"/>
  <c r="U173" i="25"/>
  <c r="U134" i="25"/>
  <c r="U523" i="25"/>
  <c r="U82" i="25"/>
  <c r="U579" i="25"/>
  <c r="U640" i="25"/>
  <c r="U114" i="25"/>
  <c r="U1027" i="25"/>
  <c r="U507" i="25"/>
  <c r="U717" i="25"/>
  <c r="U578" i="25"/>
  <c r="U984" i="25"/>
  <c r="U454" i="25"/>
  <c r="U1018" i="25"/>
  <c r="U175" i="25"/>
  <c r="U681" i="25"/>
  <c r="U288" i="25"/>
  <c r="U59" i="25"/>
  <c r="U502" i="25"/>
  <c r="U801" i="25"/>
  <c r="U387" i="25"/>
  <c r="U747" i="25"/>
  <c r="U362" i="25"/>
  <c r="U758" i="25"/>
  <c r="U658" i="25"/>
  <c r="U33" i="25"/>
  <c r="U973" i="25"/>
  <c r="U351" i="25"/>
  <c r="U212" i="25"/>
  <c r="U253" i="25"/>
  <c r="U176" i="25"/>
  <c r="U44" i="25"/>
  <c r="U608" i="25"/>
  <c r="U273" i="25"/>
  <c r="U267" i="25"/>
  <c r="U210" i="25"/>
  <c r="U551" i="25"/>
  <c r="U769" i="25"/>
  <c r="U270" i="25"/>
  <c r="U90" i="25"/>
  <c r="U50" i="25"/>
  <c r="U892" i="25"/>
  <c r="U400" i="25"/>
  <c r="U1009" i="25"/>
  <c r="U117" i="25"/>
  <c r="U950" i="25"/>
  <c r="U1031" i="25"/>
  <c r="U498" i="25"/>
  <c r="U788" i="25"/>
  <c r="U760" i="25"/>
  <c r="U724" i="25"/>
  <c r="U458" i="25"/>
  <c r="U848" i="25"/>
  <c r="U132" i="25"/>
  <c r="U268" i="25"/>
  <c r="U26" i="25"/>
  <c r="U939" i="25"/>
  <c r="U986" i="25"/>
  <c r="U593" i="25"/>
  <c r="U862" i="25"/>
  <c r="U1048" i="25"/>
  <c r="U1076" i="25"/>
  <c r="U1035" i="25"/>
  <c r="U664" i="25"/>
  <c r="U861" i="25"/>
  <c r="U1026" i="25"/>
  <c r="U385" i="25"/>
  <c r="U402" i="25"/>
  <c r="U895" i="25"/>
  <c r="U389" i="25"/>
  <c r="U816" i="25"/>
  <c r="U532" i="25"/>
  <c r="U962" i="25"/>
  <c r="U555" i="25"/>
  <c r="U710" i="25"/>
  <c r="U256" i="25"/>
  <c r="U141" i="25"/>
  <c r="U377" i="25"/>
  <c r="U933" i="25"/>
  <c r="U613" i="25"/>
  <c r="U339" i="25"/>
  <c r="U839" i="25"/>
  <c r="U349" i="25"/>
  <c r="U963" i="25"/>
  <c r="U223" i="25"/>
  <c r="U219" i="25"/>
  <c r="U376" i="25"/>
  <c r="U985" i="25"/>
  <c r="U1015" i="25"/>
  <c r="U342" i="25"/>
  <c r="U513" i="25"/>
  <c r="U390" i="25"/>
  <c r="U433" i="25"/>
  <c r="U814" i="25"/>
  <c r="U459" i="25"/>
  <c r="U6" i="25"/>
  <c r="U436" i="25"/>
  <c r="U322" i="25"/>
  <c r="U974" i="25"/>
  <c r="U120" i="25"/>
  <c r="U36" i="25"/>
  <c r="U570" i="25"/>
  <c r="U370" i="25"/>
  <c r="U707" i="25"/>
  <c r="U346" i="25"/>
  <c r="U302" i="25"/>
  <c r="U603" i="25"/>
  <c r="U241" i="25"/>
  <c r="U137" i="25"/>
  <c r="U901" i="25"/>
  <c r="U364" i="25"/>
  <c r="U837" i="25"/>
  <c r="U1028" i="25"/>
  <c r="U358" i="25"/>
  <c r="U425" i="25"/>
  <c r="U1084" i="25"/>
  <c r="U678" i="25"/>
  <c r="U818" i="25"/>
  <c r="U903" i="25"/>
  <c r="U71" i="25"/>
  <c r="U271" i="25"/>
  <c r="U348" i="25"/>
  <c r="U451" i="25"/>
  <c r="U606" i="25"/>
  <c r="U943" i="25"/>
  <c r="U1062" i="25"/>
  <c r="U759" i="25"/>
  <c r="U382" i="25"/>
  <c r="U51" i="25"/>
  <c r="U469" i="25"/>
  <c r="U849" i="25"/>
  <c r="U855" i="25"/>
  <c r="U783" i="25"/>
  <c r="U733" i="25"/>
  <c r="U292" i="25"/>
  <c r="U750" i="25"/>
  <c r="U179" i="25"/>
  <c r="U465" i="25"/>
  <c r="U650" i="25"/>
  <c r="U835" i="25"/>
  <c r="U789" i="25"/>
  <c r="U408" i="25"/>
  <c r="U169" i="25"/>
  <c r="U1073" i="25"/>
  <c r="U326" i="25"/>
  <c r="U184" i="25"/>
  <c r="U156" i="25"/>
  <c r="U737" i="25"/>
  <c r="U811" i="25"/>
  <c r="U483" i="25"/>
  <c r="U725" i="25"/>
  <c r="U665" i="25"/>
  <c r="U679" i="25"/>
  <c r="U109" i="25"/>
  <c r="U641" i="25"/>
  <c r="U258" i="25"/>
  <c r="U1040" i="25"/>
  <c r="U111" i="25"/>
  <c r="U1077" i="25"/>
  <c r="U780" i="25"/>
  <c r="U819" i="25"/>
  <c r="U721" i="25"/>
  <c r="U1044" i="25"/>
  <c r="U941" i="25"/>
  <c r="U474" i="25"/>
  <c r="U770" i="25"/>
  <c r="U931" i="25"/>
  <c r="U304" i="25"/>
  <c r="U636" i="25"/>
  <c r="U467" i="25"/>
  <c r="U956" i="25"/>
  <c r="U1052" i="25"/>
  <c r="U560" i="25"/>
  <c r="U450" i="25"/>
  <c r="U396" i="25"/>
  <c r="U153" i="25"/>
  <c r="U1058" i="25"/>
  <c r="U296" i="25"/>
  <c r="U22" i="25"/>
  <c r="U569" i="25"/>
  <c r="U486" i="25"/>
  <c r="U87" i="25"/>
  <c r="U74" i="25"/>
  <c r="U981" i="25"/>
  <c r="U485" i="25"/>
  <c r="U234" i="25"/>
  <c r="U372" i="25"/>
  <c r="U840" i="25"/>
  <c r="U154" i="25"/>
  <c r="U735" i="25"/>
  <c r="U964" i="25"/>
  <c r="U1013" i="25"/>
  <c r="U919" i="25"/>
  <c r="U711" i="25"/>
  <c r="U77" i="25"/>
  <c r="U922" i="25"/>
  <c r="U860" i="25"/>
  <c r="U765" i="25"/>
  <c r="U42" i="25"/>
  <c r="U105" i="25"/>
  <c r="U431" i="25"/>
  <c r="U329" i="25"/>
  <c r="U32" i="25"/>
  <c r="U108" i="25"/>
  <c r="U479" i="25"/>
  <c r="U727" i="25"/>
  <c r="U942" i="25"/>
  <c r="U85" i="25"/>
  <c r="U115" i="25"/>
  <c r="U72" i="25"/>
  <c r="U95" i="25"/>
  <c r="U81" i="25"/>
  <c r="U684" i="25"/>
  <c r="U611" i="25"/>
  <c r="U435" i="25"/>
  <c r="U310" i="25"/>
  <c r="U823" i="25"/>
  <c r="U231" i="25"/>
  <c r="U741" i="25"/>
  <c r="U401" i="25"/>
  <c r="U96" i="25"/>
  <c r="U746" i="25"/>
  <c r="U405" i="25"/>
  <c r="U928" i="25"/>
  <c r="U753" i="25"/>
  <c r="U688" i="25"/>
  <c r="U300" i="25"/>
  <c r="U775" i="25"/>
  <c r="U447" i="25"/>
  <c r="U795" i="25"/>
  <c r="U414" i="25"/>
  <c r="U319" i="25"/>
  <c r="U294" i="25"/>
  <c r="U91" i="25"/>
  <c r="U89" i="25"/>
  <c r="U375" i="25"/>
  <c r="U112" i="25"/>
  <c r="U160" i="25"/>
  <c r="U78" i="25"/>
  <c r="U559" i="25"/>
  <c r="U4" i="25"/>
  <c r="U98" i="25"/>
  <c r="U88" i="25"/>
  <c r="U75" i="25"/>
  <c r="U104" i="25"/>
  <c r="U773" i="25"/>
  <c r="U616" i="25"/>
  <c r="U341" i="25"/>
  <c r="U755" i="25"/>
  <c r="U782" i="25"/>
  <c r="U463" i="25"/>
  <c r="U490" i="25"/>
  <c r="U911" i="25"/>
  <c r="U11" i="25"/>
  <c r="U161" i="25"/>
  <c r="U287" i="25"/>
  <c r="U561" i="25"/>
  <c r="U25" i="25"/>
  <c r="U734" i="25"/>
  <c r="U1047" i="25"/>
  <c r="U946" i="25"/>
  <c r="U1012" i="25"/>
  <c r="U519" i="25"/>
  <c r="U424" i="25"/>
  <c r="U167" i="25"/>
  <c r="U133" i="25"/>
  <c r="U622" i="25"/>
  <c r="U730" i="25"/>
  <c r="U996" i="25"/>
  <c r="U598" i="25"/>
  <c r="U247" i="25"/>
  <c r="U1078" i="25"/>
  <c r="U7" i="25"/>
  <c r="U600" i="25"/>
  <c r="U1051" i="25"/>
  <c r="U588" i="25"/>
  <c r="U993" i="25"/>
  <c r="U836" i="25"/>
  <c r="U478" i="25"/>
  <c r="U518" i="25"/>
  <c r="U172" i="25"/>
  <c r="U426" i="25"/>
  <c r="U38" i="25"/>
  <c r="U235" i="25"/>
  <c r="U906" i="25"/>
  <c r="U1081" i="25"/>
  <c r="U35" i="25"/>
  <c r="U596" i="25"/>
  <c r="U778" i="25"/>
  <c r="U582" i="25"/>
  <c r="U867" i="25"/>
  <c r="U804" i="25"/>
  <c r="U644" i="25"/>
  <c r="U1089" i="25"/>
  <c r="U254" i="25"/>
  <c r="U520" i="25"/>
  <c r="U709" i="25"/>
  <c r="U1085" i="25"/>
  <c r="U910" i="25"/>
  <c r="U881" i="25"/>
  <c r="U539" i="25"/>
  <c r="U203" i="25"/>
  <c r="U649" i="25"/>
  <c r="U494" i="25"/>
  <c r="U406" i="25"/>
  <c r="U17" i="25"/>
  <c r="U171" i="25"/>
  <c r="U754" i="25"/>
  <c r="U439" i="25"/>
  <c r="U214" i="25"/>
  <c r="U257" i="25"/>
  <c r="U29" i="25"/>
  <c r="U975" i="25"/>
  <c r="U309" i="25"/>
  <c r="U914" i="25"/>
  <c r="U438" i="25"/>
  <c r="U1020" i="25"/>
  <c r="U5" i="25"/>
  <c r="U201" i="25"/>
  <c r="U192" i="25"/>
  <c r="U191" i="25"/>
  <c r="U772" i="25"/>
  <c r="U605" i="25"/>
  <c r="U719" i="25"/>
  <c r="U230" i="25"/>
  <c r="U404" i="25"/>
  <c r="U870" i="25"/>
  <c r="U508" i="25"/>
  <c r="U1043" i="25"/>
  <c r="U525" i="25"/>
  <c r="U708" i="25"/>
  <c r="U949" i="25"/>
  <c r="U930" i="25"/>
  <c r="U695" i="25"/>
  <c r="U18" i="25"/>
  <c r="U147" i="25"/>
  <c r="U524" i="25"/>
  <c r="U554" i="25"/>
  <c r="U225" i="25"/>
  <c r="U28" i="25"/>
  <c r="U779" i="25"/>
  <c r="U529" i="25"/>
  <c r="U955" i="25"/>
  <c r="U180" i="25"/>
  <c r="U316" i="25"/>
  <c r="U394" i="25"/>
  <c r="U896" i="25"/>
  <c r="U242" i="25"/>
  <c r="U140" i="25"/>
  <c r="U528" i="25"/>
  <c r="U997" i="25"/>
  <c r="U1050" i="25"/>
  <c r="U534" i="25"/>
  <c r="U432" i="25"/>
  <c r="U712" i="25"/>
  <c r="U800" i="25"/>
  <c r="U250" i="25"/>
  <c r="U152" i="25"/>
  <c r="U503" i="25"/>
  <c r="U885" i="25"/>
  <c r="U585" i="25"/>
  <c r="U951" i="25"/>
  <c r="U1032" i="25"/>
  <c r="U143" i="25"/>
  <c r="U932" i="25"/>
  <c r="U139" i="25"/>
  <c r="U882" i="25"/>
  <c r="U462" i="25"/>
  <c r="U806" i="25"/>
  <c r="U918" i="25"/>
  <c r="U155" i="25"/>
  <c r="U124" i="25"/>
  <c r="U683" i="25"/>
  <c r="U272" i="25"/>
  <c r="U1064" i="25"/>
  <c r="U872" i="25"/>
  <c r="U954" i="25"/>
  <c r="U744" i="25"/>
  <c r="U297" i="25"/>
  <c r="U220" i="25"/>
  <c r="U948" i="25"/>
  <c r="U607" i="25"/>
  <c r="U330" i="25"/>
  <c r="U515" i="25"/>
  <c r="U430" i="25"/>
  <c r="U121" i="25"/>
  <c r="U187" i="25"/>
  <c r="U52" i="25"/>
  <c r="U891" i="25"/>
  <c r="U626" i="25"/>
  <c r="U817" i="25"/>
  <c r="U61" i="25"/>
  <c r="U828" i="25"/>
  <c r="U812" i="25"/>
  <c r="U764" i="25"/>
  <c r="U383" i="25"/>
  <c r="U45" i="25"/>
  <c r="U802" i="25"/>
  <c r="U416" i="25"/>
  <c r="U926" i="25"/>
  <c r="U587" i="25"/>
  <c r="U869" i="25"/>
  <c r="U843" i="25"/>
  <c r="U492" i="25"/>
  <c r="U46" i="25"/>
  <c r="U265" i="25"/>
  <c r="U259" i="25"/>
  <c r="U16" i="25"/>
  <c r="U705" i="25"/>
  <c r="U441" i="25"/>
  <c r="U332" i="25"/>
  <c r="U466" i="25"/>
  <c r="U308" i="25"/>
  <c r="U565" i="25"/>
  <c r="U315" i="25"/>
  <c r="U380" i="25"/>
  <c r="U701" i="25"/>
  <c r="U675" i="25"/>
  <c r="U1094" i="25"/>
  <c r="U572" i="25"/>
  <c r="U739" i="25"/>
  <c r="U790" i="25"/>
  <c r="U1069" i="25"/>
  <c r="U183" i="25"/>
  <c r="U1004" i="25"/>
  <c r="U776" i="25"/>
  <c r="U845" i="25"/>
  <c r="U924" i="25"/>
  <c r="U821" i="25"/>
  <c r="U305" i="25"/>
  <c r="U537" i="25"/>
  <c r="U1011" i="25"/>
  <c r="U740" i="25"/>
  <c r="U597" i="25"/>
  <c r="U1005" i="25"/>
  <c r="U452" i="25"/>
  <c r="U1038" i="25"/>
  <c r="U62" i="25"/>
  <c r="U563" i="25"/>
  <c r="U177" i="25"/>
  <c r="U965" i="25"/>
  <c r="U1091" i="25"/>
  <c r="U609" i="25"/>
  <c r="U865" i="25"/>
  <c r="U307" i="25"/>
  <c r="U542" i="25"/>
  <c r="U206" i="25"/>
  <c r="U998" i="25"/>
  <c r="U41" i="25"/>
  <c r="U252" i="25"/>
  <c r="U337" i="25"/>
  <c r="U1045" i="25"/>
  <c r="U1092" i="25"/>
  <c r="U127" i="25"/>
  <c r="U69" i="25"/>
  <c r="U381" i="25"/>
  <c r="U336" i="25"/>
  <c r="U1046" i="25"/>
  <c r="U912" i="25"/>
  <c r="U706" i="25"/>
  <c r="U666" i="25"/>
  <c r="U590" i="25"/>
  <c r="U504" i="25"/>
  <c r="U567" i="25"/>
  <c r="U421" i="25"/>
  <c r="U468" i="25"/>
  <c r="U1071" i="25"/>
  <c r="U200" i="25"/>
  <c r="U634" i="25"/>
  <c r="U1006" i="25"/>
  <c r="U645" i="25"/>
  <c r="U599" i="25"/>
  <c r="U501" i="25"/>
  <c r="U164" i="25"/>
  <c r="U999" i="25"/>
  <c r="U1053" i="25"/>
  <c r="U3" i="25"/>
  <c r="U689" i="25"/>
  <c r="U299" i="25"/>
  <c r="U1042" i="25"/>
  <c r="U410" i="25"/>
  <c r="U915" i="25"/>
  <c r="U293" i="25"/>
  <c r="U378" i="25"/>
  <c r="U1066" i="25"/>
  <c r="U631" i="25"/>
  <c r="U289" i="25"/>
  <c r="U827" i="25"/>
  <c r="U863" i="25"/>
  <c r="U353" i="25"/>
  <c r="U500" i="25"/>
  <c r="U550" i="25"/>
  <c r="U23" i="25"/>
  <c r="U548" i="25"/>
  <c r="U879" i="25"/>
  <c r="U591" i="25"/>
  <c r="U944" i="25"/>
  <c r="U1008" i="25"/>
  <c r="U269" i="25"/>
  <c r="U142" i="25"/>
  <c r="U916" i="25"/>
  <c r="U54" i="25"/>
  <c r="U662" i="25"/>
  <c r="U610" i="25"/>
  <c r="U718" i="25"/>
  <c r="U958" i="25"/>
  <c r="U693" i="25"/>
  <c r="U1014" i="25"/>
  <c r="U1022" i="25"/>
  <c r="U129" i="25"/>
  <c r="U122" i="25"/>
  <c r="U470" i="25"/>
  <c r="U397" i="25"/>
  <c r="U285" i="25"/>
  <c r="U56" i="25"/>
  <c r="U874" i="25"/>
  <c r="U976" i="25"/>
  <c r="U27" i="25"/>
  <c r="U228" i="25"/>
  <c r="U274" i="25"/>
  <c r="U47" i="25"/>
  <c r="U902" i="25"/>
  <c r="U623" i="25"/>
  <c r="U360" i="25"/>
  <c r="U866" i="25"/>
  <c r="U170" i="25"/>
  <c r="U516" i="25"/>
  <c r="U646" i="25"/>
  <c r="U969" i="25"/>
  <c r="U909" i="25"/>
  <c r="U878" i="25"/>
  <c r="U535" i="25"/>
  <c r="U159" i="25"/>
  <c r="U264" i="25"/>
  <c r="U20" i="25"/>
  <c r="U384" i="25"/>
  <c r="U366" i="25"/>
  <c r="U226" i="25"/>
  <c r="U283" i="25"/>
  <c r="U825" i="25"/>
  <c r="U889" i="25"/>
  <c r="U217" i="25"/>
  <c r="U991" i="25"/>
  <c r="U188" i="25"/>
  <c r="U745" i="25"/>
  <c r="U767" i="25"/>
  <c r="U564" i="25"/>
  <c r="U239" i="25"/>
  <c r="U792" i="25"/>
  <c r="U461" i="25"/>
  <c r="U667" i="25"/>
  <c r="U181" i="25"/>
  <c r="U317" i="25"/>
  <c r="U762" i="25"/>
  <c r="U690" i="25"/>
  <c r="U1060" i="25"/>
  <c r="U207" i="25"/>
  <c r="U496" i="25"/>
  <c r="U793" i="25"/>
  <c r="U852" i="25"/>
  <c r="U136" i="25"/>
  <c r="U12" i="25"/>
  <c r="U40" i="25"/>
  <c r="U1033" i="25"/>
  <c r="U659" i="25"/>
  <c r="U393" i="25"/>
  <c r="U890" i="25"/>
  <c r="U499" i="25"/>
  <c r="U832" i="25"/>
  <c r="U785" i="25"/>
  <c r="U277" i="25"/>
  <c r="U145" i="25"/>
  <c r="U194" i="25"/>
  <c r="U195" i="25"/>
  <c r="U830" i="25"/>
  <c r="U128" i="25"/>
  <c r="U511" i="25"/>
  <c r="U403" i="25"/>
  <c r="U352" i="25"/>
  <c r="U303" i="25"/>
  <c r="U31" i="25"/>
  <c r="U1034" i="25"/>
  <c r="U899" i="25"/>
  <c r="U323" i="25"/>
  <c r="U820" i="25"/>
  <c r="U629" i="25"/>
  <c r="U1088" i="25"/>
  <c r="U699" i="25"/>
  <c r="U652" i="25"/>
  <c r="U444" i="25"/>
  <c r="U1024" i="25"/>
  <c r="U786" i="25"/>
  <c r="U738" i="25"/>
  <c r="U357" i="25"/>
  <c r="U146" i="25"/>
  <c r="U103" i="25"/>
  <c r="U125" i="25"/>
  <c r="U151" i="25"/>
  <c r="U116" i="25"/>
  <c r="U635" i="25"/>
  <c r="U110" i="25"/>
  <c r="U190" i="25"/>
  <c r="U189" i="25"/>
  <c r="U369" i="25"/>
  <c r="U1041" i="25"/>
  <c r="U412" i="25"/>
  <c r="U312" i="25"/>
  <c r="U66" i="25"/>
  <c r="U953" i="25"/>
  <c r="U647" i="25"/>
  <c r="U807" i="25"/>
  <c r="U284" i="25"/>
  <c r="U442" i="25"/>
  <c r="U541" i="25"/>
  <c r="U952" i="25"/>
  <c r="U1056" i="25"/>
  <c r="U571" i="25"/>
  <c r="U514" i="25"/>
  <c r="U850" i="25"/>
  <c r="U475" i="25"/>
  <c r="U434" i="25"/>
  <c r="U614" i="25"/>
  <c r="U876" i="25"/>
  <c r="U94" i="25"/>
  <c r="U648" i="25"/>
  <c r="U126" i="25"/>
  <c r="U119" i="25"/>
  <c r="U905" i="25"/>
  <c r="U756" i="25"/>
  <c r="U677" i="25"/>
  <c r="U822" i="25"/>
  <c r="U781" i="25"/>
  <c r="U907" i="25"/>
  <c r="U1000" i="25"/>
  <c r="U429" i="25"/>
  <c r="U580" i="25"/>
  <c r="U576" i="25"/>
  <c r="U961" i="25"/>
  <c r="U990" i="25"/>
  <c r="U443" i="25"/>
  <c r="U619" i="25"/>
  <c r="U851" i="25"/>
  <c r="U805" i="25"/>
  <c r="U350" i="25"/>
  <c r="U1029" i="25"/>
  <c r="U653" i="25"/>
  <c r="U506" i="25"/>
  <c r="U803" i="25"/>
  <c r="U959" i="25"/>
  <c r="U987" i="25"/>
  <c r="U321" i="25"/>
  <c r="U637" i="25"/>
  <c r="U363" i="25"/>
  <c r="U482" i="25"/>
  <c r="U1082" i="25"/>
  <c r="U568" i="25"/>
  <c r="U894" i="25"/>
  <c r="U510" i="25"/>
  <c r="U751" i="25"/>
  <c r="U318" i="25"/>
  <c r="U123" i="25"/>
  <c r="U574" i="25"/>
  <c r="U367" i="25"/>
  <c r="U1067" i="25"/>
  <c r="U306" i="25"/>
  <c r="U927" i="25"/>
  <c r="U897" i="25"/>
  <c r="U354" i="25"/>
  <c r="U982" i="25"/>
  <c r="U592" i="25"/>
  <c r="U726" i="25"/>
  <c r="U967" i="25"/>
  <c r="U1070" i="25"/>
  <c r="U198" i="25"/>
  <c r="U672" i="25"/>
  <c r="U544" i="25"/>
  <c r="U877" i="25"/>
  <c r="U445" i="25"/>
  <c r="U328" i="25"/>
  <c r="U1036" i="25"/>
  <c r="U668" i="25"/>
  <c r="U540" i="25"/>
  <c r="U601" i="25"/>
  <c r="U14" i="25"/>
  <c r="U165" i="25"/>
  <c r="U497" i="25"/>
  <c r="U162" i="25"/>
  <c r="U1021" i="25"/>
  <c r="U826" i="25"/>
  <c r="U893" i="25"/>
  <c r="U221" i="25"/>
  <c r="U107" i="25"/>
  <c r="U777" i="25"/>
  <c r="U913" i="25"/>
  <c r="U887" i="25"/>
  <c r="U546" i="25"/>
  <c r="U957" i="25"/>
  <c r="U1059" i="25"/>
  <c r="U549" i="25"/>
  <c r="U545" i="25"/>
  <c r="U766" i="25"/>
  <c r="U92" i="25"/>
  <c r="U53" i="25"/>
  <c r="U197" i="25"/>
  <c r="U93" i="25"/>
  <c r="U978" i="25"/>
  <c r="U794" i="25"/>
  <c r="U857" i="25"/>
  <c r="U144" i="25"/>
  <c r="U24" i="25"/>
  <c r="U543" i="25"/>
  <c r="U558" i="25"/>
  <c r="U236" i="25"/>
  <c r="U1017" i="25"/>
  <c r="U642" i="25"/>
  <c r="U799" i="25"/>
  <c r="U471" i="25"/>
  <c r="U512" i="25"/>
  <c r="U694" i="25"/>
  <c r="U720" i="25"/>
  <c r="U972" i="25"/>
  <c r="U947" i="25"/>
  <c r="U929" i="25"/>
  <c r="U1065" i="25"/>
  <c r="U842" i="25"/>
  <c r="U757" i="25"/>
  <c r="U686" i="25"/>
  <c r="U940" i="25"/>
  <c r="U989" i="25"/>
  <c r="U714" i="25"/>
  <c r="U671" i="25"/>
  <c r="U233" i="25"/>
  <c r="U49" i="25"/>
  <c r="U796" i="25"/>
  <c r="U938" i="25"/>
  <c r="U858" i="25"/>
  <c r="U168" i="25"/>
  <c r="U495" i="25"/>
  <c r="U489" i="25"/>
  <c r="U797" i="25"/>
  <c r="U39" i="25"/>
  <c r="U79" i="25"/>
  <c r="U854" i="25"/>
  <c r="U632" i="25"/>
  <c r="U774" i="25"/>
  <c r="U19" i="25"/>
  <c r="U449" i="25"/>
  <c r="U343" i="25"/>
  <c r="U150" i="25"/>
  <c r="U464" i="25"/>
  <c r="U660" i="25"/>
  <c r="U815" i="25"/>
  <c r="U674" i="25"/>
  <c r="U732" i="25"/>
  <c r="U355" i="25"/>
  <c r="U423" i="25"/>
  <c r="U113" i="25"/>
  <c r="U130" i="25"/>
  <c r="U621" i="25"/>
  <c r="U904" i="25"/>
  <c r="U654" i="25"/>
  <c r="U871" i="25"/>
  <c r="U838" i="25"/>
  <c r="U291" i="25"/>
  <c r="U530" i="25"/>
  <c r="U612" i="25"/>
  <c r="U286" i="25"/>
  <c r="U460" i="25"/>
  <c r="U391" i="25"/>
  <c r="U280" i="25"/>
  <c r="U48" i="25"/>
  <c r="U557" i="25"/>
  <c r="U411" i="25"/>
  <c r="U713" i="25"/>
  <c r="U729" i="25"/>
  <c r="U244" i="25"/>
  <c r="U627" i="25"/>
  <c r="U595" i="25"/>
  <c r="U703" i="25"/>
  <c r="U100" i="25"/>
  <c r="U399" i="25"/>
  <c r="U64" i="25"/>
  <c r="U1087" i="25"/>
  <c r="U731" i="25"/>
  <c r="U536" i="25"/>
  <c r="U573" i="25"/>
  <c r="U243" i="25"/>
  <c r="U853" i="25"/>
  <c r="U149" i="25"/>
  <c r="U106" i="25"/>
  <c r="U163" i="25"/>
  <c r="U1074" i="25"/>
  <c r="U193" i="25"/>
  <c r="U1054" i="25"/>
  <c r="U1019" i="25"/>
  <c r="U324" i="25"/>
  <c r="U676" i="25"/>
  <c r="U873" i="25"/>
  <c r="U68" i="25"/>
  <c r="U493" i="25"/>
  <c r="U655" i="25"/>
  <c r="U898" i="25"/>
  <c r="U669" i="25"/>
  <c r="U84" i="25"/>
  <c r="U453" i="25"/>
  <c r="U1001" i="25"/>
  <c r="U368" i="25"/>
  <c r="U824" i="25"/>
  <c r="U472" i="25"/>
  <c r="U977" i="25"/>
  <c r="U338" i="25"/>
  <c r="U553" i="25"/>
  <c r="U935" i="25"/>
  <c r="U921" i="25"/>
  <c r="U586" i="25"/>
  <c r="U101" i="25"/>
  <c r="U934" i="25"/>
  <c r="U917" i="25"/>
  <c r="U583" i="25"/>
  <c r="U311" i="25"/>
  <c r="U282" i="25"/>
  <c r="U833" i="25"/>
  <c r="U83" i="25"/>
  <c r="U249" i="25"/>
  <c r="U138" i="25"/>
  <c r="U1007" i="25"/>
  <c r="U8" i="25"/>
  <c r="U158" i="25"/>
  <c r="U488" i="25"/>
  <c r="U356" i="25"/>
  <c r="U427" i="25"/>
  <c r="U971" i="25"/>
  <c r="U446" i="25"/>
  <c r="U875" i="25"/>
  <c r="U680" i="25"/>
  <c r="U1068" i="25"/>
  <c r="U229" i="25"/>
  <c r="U791" i="25"/>
  <c r="U34" i="25"/>
  <c r="U60" i="25"/>
  <c r="U118" i="25"/>
  <c r="U925" i="25"/>
  <c r="U527" i="25"/>
  <c r="U480" i="25"/>
  <c r="U1010" i="25"/>
  <c r="U63" i="25"/>
  <c r="U415" i="25"/>
  <c r="U331" i="25"/>
  <c r="U691" i="25"/>
  <c r="U908" i="25"/>
  <c r="U531" i="25"/>
  <c r="U846" i="25"/>
  <c r="U752" i="25"/>
  <c r="U491" i="25"/>
  <c r="U275" i="25"/>
  <c r="U395" i="25"/>
  <c r="U900" i="25"/>
  <c r="U960" i="25"/>
  <c r="U1079" i="25"/>
  <c r="U643" i="25"/>
  <c r="U633" i="25"/>
  <c r="U1090" i="25"/>
  <c r="U420" i="25"/>
  <c r="U374" i="25"/>
  <c r="U178" i="25"/>
  <c r="U335" i="25"/>
  <c r="U1083" i="25"/>
  <c r="U844" i="25"/>
  <c r="U868" i="25"/>
  <c r="U834" i="25"/>
  <c r="U970" i="25"/>
  <c r="U602" i="25"/>
  <c r="U864" i="25"/>
  <c r="U831" i="25"/>
  <c r="U448" i="25"/>
  <c r="U883" i="25"/>
  <c r="U209" i="25"/>
  <c r="U505" i="25"/>
  <c r="U166" i="25"/>
  <c r="U216" i="25"/>
  <c r="U261" i="25"/>
  <c r="U749" i="25"/>
  <c r="U413" i="25"/>
  <c r="U255" i="25"/>
  <c r="U10" i="25"/>
  <c r="U884" i="25"/>
  <c r="U333" i="25"/>
  <c r="U345" i="25"/>
  <c r="U205" i="25"/>
  <c r="U215" i="25"/>
  <c r="U620" i="25"/>
  <c r="U813" i="25"/>
  <c r="U58" i="25"/>
  <c r="U798" i="25"/>
  <c r="U628" i="25"/>
  <c r="U771" i="25"/>
  <c r="U15" i="25"/>
  <c r="U1030" i="25"/>
  <c r="U386" i="25"/>
  <c r="U409" i="25"/>
  <c r="U624" i="25"/>
  <c r="U696" i="25"/>
  <c r="U1080" i="25"/>
  <c r="U937" i="25"/>
  <c r="U617" i="25"/>
  <c r="U692" i="25"/>
  <c r="U99" i="25"/>
  <c r="U218" i="25"/>
  <c r="U266" i="25"/>
  <c r="U70" i="25"/>
  <c r="U422" i="25"/>
  <c r="U577" i="25"/>
  <c r="U246" i="25"/>
  <c r="U86" i="25"/>
  <c r="U37" i="25"/>
  <c r="U1093" i="25"/>
  <c r="U920" i="25"/>
  <c r="U1023" i="25"/>
  <c r="U57" i="25"/>
  <c r="U334" i="25"/>
  <c r="U604" i="25"/>
  <c r="U715" i="25"/>
  <c r="U227" i="25"/>
  <c r="U810" i="25"/>
  <c r="U509" i="25"/>
  <c r="U630" i="25"/>
  <c r="U1002" i="25"/>
  <c r="U638" i="25"/>
  <c r="U687" i="25"/>
  <c r="U196" i="25"/>
  <c r="U199" i="25"/>
  <c r="U43" i="25"/>
  <c r="U260" i="25"/>
  <c r="U538" i="25"/>
  <c r="U204" i="25"/>
  <c r="U65" i="25"/>
  <c r="U371" i="25"/>
  <c r="U1055" i="25"/>
  <c r="U880" i="25"/>
  <c r="U980" i="25"/>
  <c r="U30" i="25"/>
  <c r="U232" i="25"/>
  <c r="U594" i="25"/>
  <c r="U698" i="25"/>
  <c r="U97" i="25"/>
  <c r="U575" i="25"/>
  <c r="U656" i="25"/>
  <c r="U263" i="25"/>
  <c r="U589" i="25"/>
  <c r="U829" i="25"/>
  <c r="U473" i="25"/>
  <c r="U251" i="25"/>
  <c r="U685" i="25"/>
  <c r="U556" i="25"/>
  <c r="U886" i="25"/>
  <c r="U704" i="25"/>
  <c r="U736" i="25"/>
  <c r="U552" i="25"/>
  <c r="U417" i="25"/>
  <c r="U1025" i="25"/>
  <c r="U761" i="25"/>
  <c r="U728" i="25"/>
  <c r="U419" i="25"/>
  <c r="U983" i="25"/>
  <c r="U314" i="25"/>
  <c r="U809" i="25"/>
  <c r="U185" i="25"/>
  <c r="U213" i="25"/>
  <c r="U979" i="25"/>
  <c r="U808" i="25"/>
  <c r="U584" i="25"/>
  <c r="U988" i="25"/>
  <c r="U455" i="25"/>
  <c r="U581" i="25"/>
  <c r="U248" i="25"/>
  <c r="U1037" i="25"/>
  <c r="U67" i="25"/>
  <c r="U388" i="25"/>
  <c r="U673" i="25"/>
  <c r="U279" i="25"/>
  <c r="U392" i="25"/>
  <c r="U700" i="25"/>
  <c r="U547" i="25"/>
  <c r="U562" i="25"/>
  <c r="U238" i="25"/>
  <c r="U1072" i="25"/>
  <c r="U325" i="25"/>
  <c r="U182" i="25"/>
  <c r="U148" i="25"/>
</calcChain>
</file>

<file path=xl/sharedStrings.xml><?xml version="1.0" encoding="utf-8"?>
<sst xmlns="http://schemas.openxmlformats.org/spreadsheetml/2006/main" count="4198" uniqueCount="222">
  <si>
    <t>Unsec Base</t>
  </si>
  <si>
    <t>PY Rate</t>
  </si>
  <si>
    <t>Buy In</t>
  </si>
  <si>
    <t>Tax Area</t>
  </si>
  <si>
    <t>WEBER COUNTY</t>
  </si>
  <si>
    <t>Real Base</t>
  </si>
  <si>
    <t>State Base</t>
  </si>
  <si>
    <t>Real Taxable Value</t>
  </si>
  <si>
    <t>State Taxable Value</t>
  </si>
  <si>
    <t>Unsec Taxable Value</t>
  </si>
  <si>
    <t>Entity-Name</t>
  </si>
  <si>
    <t>130-Marriott / Slaterville CDA 1</t>
  </si>
  <si>
    <t>Tax Rate</t>
  </si>
  <si>
    <t>Total Unsecure Increment</t>
  </si>
  <si>
    <t>Total Increment to Agency</t>
  </si>
  <si>
    <t>106-Ogden Redev Ogden River  #22</t>
  </si>
  <si>
    <t>115-Pleasant View Redev Bus Park  #1</t>
  </si>
  <si>
    <t>124-Ogden Redev East Washington  #25</t>
  </si>
  <si>
    <t>126-Ogden Redev Trackline EDA  #26</t>
  </si>
  <si>
    <t>127-Weber County Redev Summit-Eden</t>
  </si>
  <si>
    <t>131-Ogden Redev Kiesel CDA</t>
  </si>
  <si>
    <t>133-North Ogden Redev Downtown</t>
  </si>
  <si>
    <t>134-Riverdale Redev 700 West</t>
  </si>
  <si>
    <t>135-Marriott / Slaterville Jeremiah West</t>
  </si>
  <si>
    <t>139-So Ogden Redev Automall</t>
  </si>
  <si>
    <t>140-Ogden Redev Adams CRA</t>
  </si>
  <si>
    <t>141-Ogden Redev Continental CRA</t>
  </si>
  <si>
    <t>Grand Total</t>
  </si>
  <si>
    <t>122-Ogden School Judgment Levy</t>
  </si>
  <si>
    <t>136-Charter School Ogden</t>
  </si>
  <si>
    <t>104-Weber School Judgment Levy</t>
  </si>
  <si>
    <t>137-Charter School Weber</t>
  </si>
  <si>
    <t>123-North View Fire Dist</t>
  </si>
  <si>
    <t>126-Ogden Redev Trackline EDC  #26</t>
  </si>
  <si>
    <t>129-Weber Fire Judgment Levy</t>
  </si>
  <si>
    <t xml:space="preserve">117-Weber Area 911 And Em Serv         </t>
  </si>
  <si>
    <t xml:space="preserve">118-Weber Fire G.O. Bond-2006          </t>
  </si>
  <si>
    <t>130-Mar/Slat Redev Mar/Slat CDA 1</t>
  </si>
  <si>
    <t>119-North Ogden Judgment Levy</t>
  </si>
  <si>
    <t>133-No Ogden Redev Downtown CDA  (G2)</t>
  </si>
  <si>
    <t>112-Riverdale Redev Riv Road</t>
  </si>
  <si>
    <t>134-Riverdale Redev 700 West CDA</t>
  </si>
  <si>
    <t>135-Mar/Slat Redev Jeremiah West</t>
  </si>
  <si>
    <t xml:space="preserve">139-So Ogden Redev Automall  (C5)      </t>
  </si>
  <si>
    <t xml:space="preserve">140-Ogden Redev Adams CRA   (A28)      </t>
  </si>
  <si>
    <t>106-Ogden Redev Ogden River  #22 Total</t>
  </si>
  <si>
    <t>115-Pleasant View Redev Bus Park  #1 Total</t>
  </si>
  <si>
    <t>124-Ogden Redev East Washington  #25 Total</t>
  </si>
  <si>
    <t>127-Weber County Redev Summit-Eden Total</t>
  </si>
  <si>
    <t>131-Ogden Redev Kiesel CDA Total</t>
  </si>
  <si>
    <t>139-So Ogden Redev Automall Total</t>
  </si>
  <si>
    <t>141-Ogden Redev Continental CRA Total</t>
  </si>
  <si>
    <t>OGDEN</t>
  </si>
  <si>
    <t>MARRIOTT-SLATERVILLE</t>
  </si>
  <si>
    <t>NORTH OGDEN</t>
  </si>
  <si>
    <t>PLEASANT VIEW</t>
  </si>
  <si>
    <t>RIVERDALE</t>
  </si>
  <si>
    <t>ROY</t>
  </si>
  <si>
    <t>SOUTH OGDEN</t>
  </si>
  <si>
    <t>WASHINGTON TERRACE</t>
  </si>
  <si>
    <t xml:space="preserve">001-Weber County General Fund          </t>
  </si>
  <si>
    <t xml:space="preserve">002-Weber County G O Bond Fund         </t>
  </si>
  <si>
    <t xml:space="preserve">003-Library                            </t>
  </si>
  <si>
    <t>006-Statewide School Basic Levy</t>
  </si>
  <si>
    <t xml:space="preserve">007-Mosquito Abatement Distr           </t>
  </si>
  <si>
    <t xml:space="preserve">008-Weber Basin Water - General        </t>
  </si>
  <si>
    <t xml:space="preserve">017-Central Weber Sewer Distr          </t>
  </si>
  <si>
    <t xml:space="preserve">038-Weber / Morgan Health              </t>
  </si>
  <si>
    <t xml:space="preserve">055-Paramedic Fund                     </t>
  </si>
  <si>
    <t xml:space="preserve">071-Assess &amp; Collect / State           </t>
  </si>
  <si>
    <t xml:space="preserve">072-Assess &amp; Collect / County          </t>
  </si>
  <si>
    <t>004-Ogden City School Distr</t>
  </si>
  <si>
    <t>009-Weber Basin Water - Ogden</t>
  </si>
  <si>
    <t>029-Ogden City</t>
  </si>
  <si>
    <t xml:space="preserve">005-Weber School District              </t>
  </si>
  <si>
    <t>010-Weber Basin Water - Riverdale</t>
  </si>
  <si>
    <t>032-Riverdale City</t>
  </si>
  <si>
    <t xml:space="preserve">015-Bona Vista Water Distr             </t>
  </si>
  <si>
    <t>019-Ben Lomond Cemetery Distr</t>
  </si>
  <si>
    <t>031-Pleasant View City</t>
  </si>
  <si>
    <t>041-Weber County Judgment Levy</t>
  </si>
  <si>
    <t xml:space="preserve">056-Weber Fire District                </t>
  </si>
  <si>
    <t>020-Eden Cemetery Distr</t>
  </si>
  <si>
    <t>097-Unincorp Services Fund</t>
  </si>
  <si>
    <t xml:space="preserve">037-Marriott-Slaterville City          </t>
  </si>
  <si>
    <t>074-Ogden Redev Lincoln #12</t>
  </si>
  <si>
    <t>028-North Ogden City</t>
  </si>
  <si>
    <t>084-North Ogden Redev C B D</t>
  </si>
  <si>
    <t>091-Riverdale Redev Weber River</t>
  </si>
  <si>
    <t>012-Weber Basin Water - South Ogden</t>
  </si>
  <si>
    <t>034-South Ogden City</t>
  </si>
  <si>
    <t>075-Ogden Redev South C B D #11</t>
  </si>
  <si>
    <t>045-Ogden Redev C B D Mall #1</t>
  </si>
  <si>
    <t>036-Washington Terrace City</t>
  </si>
  <si>
    <t>018-North Davis Sewer Distr</t>
  </si>
  <si>
    <t>014-Roy Water Conservancy Distr</t>
  </si>
  <si>
    <t>033-Roy City</t>
  </si>
  <si>
    <t>077-Roy Redev  New Iomega  #2</t>
  </si>
  <si>
    <t>078-Wash Terrace Redev Southeast</t>
  </si>
  <si>
    <t>083-Roy Redev #3  City Center-Alb #272</t>
  </si>
  <si>
    <t>087-Ogden Redev Fairmount #15</t>
  </si>
  <si>
    <t>084-North Ogden Redev C B D Total</t>
  </si>
  <si>
    <t>045-Ogden Redev C B D Mall #1 Total</t>
  </si>
  <si>
    <t>074-Ogden Redev Lincoln #12 Total</t>
  </si>
  <si>
    <t>075-Ogden Redev South C B D #11 Total</t>
  </si>
  <si>
    <t>087-Ogden Redev Fairmount #15 Total</t>
  </si>
  <si>
    <t>077-Roy Redev  New Iomega  #2 Total</t>
  </si>
  <si>
    <t>083-Roy Redev #3  City Center-Alb #272 Total</t>
  </si>
  <si>
    <t>078-Wash Terrace Redev Southeast Total</t>
  </si>
  <si>
    <t>104-Weber School Judgment Levy Total</t>
  </si>
  <si>
    <t>117-Weber Area 911 And Em Serv          Total</t>
  </si>
  <si>
    <t>118-Weber Fire G.O. Bond-2006           Total</t>
  </si>
  <si>
    <t>119-North Ogden Judgment Levy Total</t>
  </si>
  <si>
    <t>122-Ogden School Judgment Levy Total</t>
  </si>
  <si>
    <t>123-North View Fire Dist Total</t>
  </si>
  <si>
    <t>126-Ogden Redev Trackline EDC  #26 Total</t>
  </si>
  <si>
    <t>129-Weber Fire Judgment Levy Total</t>
  </si>
  <si>
    <t>130-Mar/Slat Redev Mar/Slat CDA 1 Total</t>
  </si>
  <si>
    <t>133-No Ogden Redev Downtown CDA  (G2) Total</t>
  </si>
  <si>
    <t>135-Mar/Slat Redev Jeremiah West Total</t>
  </si>
  <si>
    <t>136-Charter School Ogden Total</t>
  </si>
  <si>
    <t>137-Charter School Weber Total</t>
  </si>
  <si>
    <t>139-So Ogden Redev Automall  (C5)       Total</t>
  </si>
  <si>
    <t>140-Ogden Redev Adams CRA   (A28)       Total</t>
  </si>
  <si>
    <t>001-Weber County General Fund           Total</t>
  </si>
  <si>
    <t>002-Weber County G O Bond Fund          Total</t>
  </si>
  <si>
    <t>003-Library                             Total</t>
  </si>
  <si>
    <t>005-Weber School District               Total</t>
  </si>
  <si>
    <t>006-Statewide School Basic Levy Total</t>
  </si>
  <si>
    <t>007-Mosquito Abatement Distr            Total</t>
  </si>
  <si>
    <t>008-Weber Basin Water - General         Total</t>
  </si>
  <si>
    <t>015-Bona Vista Water Distr              Total</t>
  </si>
  <si>
    <t>017-Central Weber Sewer Distr           Total</t>
  </si>
  <si>
    <t>037-Marriott-Slaterville City           Total</t>
  </si>
  <si>
    <t>038-Weber / Morgan Health               Total</t>
  </si>
  <si>
    <t>041-Weber County Judgment Levy Total</t>
  </si>
  <si>
    <t>055-Paramedic Fund                      Total</t>
  </si>
  <si>
    <t>056-Weber Fire District                 Total</t>
  </si>
  <si>
    <t>071-Assess &amp; Collect / State            Total</t>
  </si>
  <si>
    <t>072-Assess &amp; Collect / County           Total</t>
  </si>
  <si>
    <t>019-Ben Lomond Cemetery Distr Total</t>
  </si>
  <si>
    <t>028-North Ogden City Total</t>
  </si>
  <si>
    <t>004-Ogden City School Distr Total</t>
  </si>
  <si>
    <t>009-Weber Basin Water - Ogden Total</t>
  </si>
  <si>
    <t>029-Ogden City Total</t>
  </si>
  <si>
    <t>018-North Davis Sewer Distr Total</t>
  </si>
  <si>
    <t>031-Pleasant View City Total</t>
  </si>
  <si>
    <t>010-Weber Basin Water - Riverdale Total</t>
  </si>
  <si>
    <t>032-Riverdale City Total</t>
  </si>
  <si>
    <t>014-Roy Water Conservancy Distr Total</t>
  </si>
  <si>
    <t>033-Roy City Total</t>
  </si>
  <si>
    <t>012-Weber Basin Water - South Ogden Total</t>
  </si>
  <si>
    <t>034-South Ogden City Total</t>
  </si>
  <si>
    <t>036-Washington Terrace City Total</t>
  </si>
  <si>
    <t>020-Eden Cemetery Distr Total</t>
  </si>
  <si>
    <t>097-Unincorp Services Fund Total</t>
  </si>
  <si>
    <t>Real SubTotal</t>
  </si>
  <si>
    <t>State SubTotal</t>
  </si>
  <si>
    <t>Unsec TOTAL</t>
  </si>
  <si>
    <t>Unsecure Increment</t>
  </si>
  <si>
    <t>TOTAL TO AGENCY</t>
  </si>
  <si>
    <t>Real/State TOTAL</t>
  </si>
  <si>
    <t>Total Real/State Increment</t>
  </si>
  <si>
    <t>146-Weber County Flood Control</t>
  </si>
  <si>
    <t>146-Weber County Flood Control Total</t>
  </si>
  <si>
    <t>Real/State Increment</t>
  </si>
  <si>
    <t>State Code</t>
  </si>
  <si>
    <t>043-Powder Mntn Water &amp; Sewer Distr</t>
  </si>
  <si>
    <t>043-Powder Mntn Water &amp; Sewer Distr Total</t>
  </si>
  <si>
    <t>CITIES</t>
  </si>
  <si>
    <t>OTHER DISTRICTS</t>
  </si>
  <si>
    <t>MIDA</t>
  </si>
  <si>
    <t>149-MIDA Falcon Hill</t>
  </si>
  <si>
    <t>149-MIDA Falcon Hill Total</t>
  </si>
  <si>
    <t>148-Summit Road Overlay</t>
  </si>
  <si>
    <t>148-Summit Road Overlay Total</t>
  </si>
  <si>
    <t>152-Ogden Redev Flagship CRA</t>
  </si>
  <si>
    <t>147-So Ogden City Center</t>
  </si>
  <si>
    <t>153-Marriott / Slaterville North East Commercial</t>
  </si>
  <si>
    <t>147-So Ogden City Center Total</t>
  </si>
  <si>
    <t xml:space="preserve">147-So Ogden City Center CRA (C7)      </t>
  </si>
  <si>
    <t>147-So Ogden City Center CRA (C7)       Total</t>
  </si>
  <si>
    <t>152-Ogden Redev Flagshp CRA</t>
  </si>
  <si>
    <t>152-Ogden Redev Flagshp CRA Total</t>
  </si>
  <si>
    <t>153-Mar/Slat North East Commercial CRA</t>
  </si>
  <si>
    <t>153-Mar/Slat North East Commercial CRA Total</t>
  </si>
  <si>
    <t>130-Marriott / Slaterville CDA 1 Total</t>
  </si>
  <si>
    <t>135-Marriott / Slaterville Jeremiah West Total</t>
  </si>
  <si>
    <t>153-Marriott / Slaterville North East Commercial Total</t>
  </si>
  <si>
    <t>133-North Ogden Redev Downtown Total</t>
  </si>
  <si>
    <t>126-Ogden Redev Trackline EDA  #26 Total</t>
  </si>
  <si>
    <t>140-Ogden Redev Adams CRA Total</t>
  </si>
  <si>
    <t>152-Ogden Redev Flagship CRA Total</t>
  </si>
  <si>
    <t>062-Ogden Valley Parks</t>
  </si>
  <si>
    <t>062-Ogden Valley Parks Total</t>
  </si>
  <si>
    <t>AUDITOR 700 REPORT - TAX YEAR 2023</t>
  </si>
  <si>
    <t>AGENCY</t>
  </si>
  <si>
    <t>Project Area</t>
  </si>
  <si>
    <t>MARRIOTT-SLATERVILLE Total</t>
  </si>
  <si>
    <t>MIDA Total</t>
  </si>
  <si>
    <t>NORTH OGDEN Total</t>
  </si>
  <si>
    <t>OGDEN Total</t>
  </si>
  <si>
    <t>PLEASANT VIEW Total</t>
  </si>
  <si>
    <t>ROY Total</t>
  </si>
  <si>
    <t>SOUTH OGDEN Total</t>
  </si>
  <si>
    <t>WASHINGTON TERRACE Total</t>
  </si>
  <si>
    <t>WEBER COUNTY Total</t>
  </si>
  <si>
    <t>AGENCY/Project Area</t>
  </si>
  <si>
    <t>AGENCY/Project Area/Tax Area(s)</t>
  </si>
  <si>
    <t>CRA/Project Area</t>
  </si>
  <si>
    <t>TOTAL TO PROJECT</t>
  </si>
  <si>
    <t>SUMMARY BY AGENCY/PROJECT</t>
  </si>
  <si>
    <t>INCREMENT PAID TO AGENCY - TAX YEAR 2023</t>
  </si>
  <si>
    <t>DETAIL BY AGENCY/PROJECT/TAX AREA</t>
  </si>
  <si>
    <t>INCREMENT PAID BY ENTITY - TAX YEAR 2023</t>
  </si>
  <si>
    <t>DETAIL BY PROJECT</t>
  </si>
  <si>
    <t>ENTITY/Project</t>
  </si>
  <si>
    <t>SUMMARY</t>
  </si>
  <si>
    <t>COUNTY</t>
  </si>
  <si>
    <t>SCHOOLS</t>
  </si>
  <si>
    <t>SUMMARY BY TYPE</t>
  </si>
  <si>
    <t>INCREMENT PAID BY PROJECT - TAX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</si>
</sst>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#,##0.000000"/>
    <numFmt numFmtId="167" formatCode="0.0%"/>
    <numFmt numFmtId="168" formatCode="#,##0.0"/>
    <numFmt numFmtId="169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i/>
      <u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3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44" fontId="0" fillId="0" borderId="0" xfId="2" applyFont="1" applyBorder="1"/>
    <xf numFmtId="0" fontId="2" fillId="0" borderId="0" xfId="0" applyFont="1"/>
    <xf numFmtId="164" fontId="0" fillId="0" borderId="0" xfId="1" applyNumberFormat="1" applyFont="1" applyFill="1" applyBorder="1"/>
    <xf numFmtId="0" fontId="4" fillId="34" borderId="0" xfId="0" applyFont="1" applyFill="1"/>
    <xf numFmtId="0" fontId="4" fillId="34" borderId="0" xfId="0" applyFont="1" applyFill="1" applyAlignment="1">
      <alignment horizontal="center" wrapText="1"/>
    </xf>
    <xf numFmtId="44" fontId="4" fillId="34" borderId="0" xfId="0" applyNumberFormat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9" fontId="0" fillId="0" borderId="0" xfId="0" applyNumberFormat="1"/>
    <xf numFmtId="0" fontId="0" fillId="0" borderId="0" xfId="0" applyAlignment="1">
      <alignment horizontal="left" indent="2"/>
    </xf>
    <xf numFmtId="165" fontId="21" fillId="0" borderId="0" xfId="0" applyNumberFormat="1" applyFont="1" applyAlignment="1">
      <alignment horizontal="center"/>
    </xf>
    <xf numFmtId="44" fontId="21" fillId="0" borderId="0" xfId="2" applyFont="1" applyBorder="1" applyAlignment="1">
      <alignment horizontal="center" wrapText="1"/>
    </xf>
    <xf numFmtId="44" fontId="0" fillId="0" borderId="0" xfId="2" applyFont="1" applyFill="1" applyBorder="1"/>
    <xf numFmtId="0" fontId="18" fillId="30" borderId="0" xfId="41" applyBorder="1"/>
    <xf numFmtId="0" fontId="4" fillId="0" borderId="0" xfId="0" applyFont="1"/>
    <xf numFmtId="0" fontId="0" fillId="35" borderId="0" xfId="0" applyFill="1"/>
    <xf numFmtId="3" fontId="0" fillId="35" borderId="0" xfId="0" applyNumberFormat="1" applyFill="1"/>
    <xf numFmtId="168" fontId="0" fillId="0" borderId="0" xfId="0" applyNumberFormat="1"/>
    <xf numFmtId="164" fontId="21" fillId="0" borderId="0" xfId="1" applyNumberFormat="1" applyFont="1" applyFill="1" applyBorder="1" applyAlignment="1">
      <alignment horizontal="center" wrapText="1"/>
    </xf>
    <xf numFmtId="44" fontId="21" fillId="0" borderId="0" xfId="2" applyFont="1" applyFill="1" applyBorder="1" applyAlignment="1">
      <alignment horizontal="center" wrapText="1"/>
    </xf>
    <xf numFmtId="166" fontId="0" fillId="0" borderId="0" xfId="0" applyNumberFormat="1"/>
    <xf numFmtId="0" fontId="0" fillId="36" borderId="0" xfId="0" applyFill="1"/>
    <xf numFmtId="9" fontId="21" fillId="36" borderId="0" xfId="3" applyFont="1" applyFill="1" applyBorder="1" applyAlignment="1">
      <alignment horizontal="center"/>
    </xf>
    <xf numFmtId="9" fontId="0" fillId="36" borderId="0" xfId="3" applyFont="1" applyFill="1" applyBorder="1" applyAlignment="1">
      <alignment horizontal="center"/>
    </xf>
    <xf numFmtId="167" fontId="0" fillId="36" borderId="0" xfId="3" applyNumberFormat="1" applyFont="1" applyFill="1" applyBorder="1" applyAlignment="1">
      <alignment horizontal="center"/>
    </xf>
    <xf numFmtId="164" fontId="21" fillId="35" borderId="0" xfId="1" applyNumberFormat="1" applyFont="1" applyFill="1" applyBorder="1" applyAlignment="1">
      <alignment horizontal="center" wrapText="1"/>
    </xf>
    <xf numFmtId="164" fontId="0" fillId="35" borderId="0" xfId="1" applyNumberFormat="1" applyFont="1" applyFill="1" applyBorder="1" applyAlignment="1">
      <alignment horizontal="center" wrapText="1"/>
    </xf>
    <xf numFmtId="0" fontId="0" fillId="37" borderId="0" xfId="0" applyFill="1"/>
    <xf numFmtId="164" fontId="21" fillId="37" borderId="0" xfId="1" applyNumberFormat="1" applyFont="1" applyFill="1" applyBorder="1" applyAlignment="1">
      <alignment horizontal="center"/>
    </xf>
    <xf numFmtId="164" fontId="0" fillId="37" borderId="0" xfId="1" applyNumberFormat="1" applyFont="1" applyFill="1" applyBorder="1"/>
    <xf numFmtId="3" fontId="0" fillId="37" borderId="0" xfId="0" applyNumberFormat="1" applyFill="1"/>
    <xf numFmtId="164" fontId="22" fillId="37" borderId="0" xfId="1" applyNumberFormat="1" applyFont="1" applyFill="1" applyBorder="1"/>
    <xf numFmtId="0" fontId="0" fillId="38" borderId="0" xfId="0" applyFill="1"/>
    <xf numFmtId="164" fontId="21" fillId="38" borderId="0" xfId="1" applyNumberFormat="1" applyFont="1" applyFill="1" applyBorder="1" applyAlignment="1">
      <alignment horizontal="center" wrapText="1"/>
    </xf>
    <xf numFmtId="164" fontId="0" fillId="38" borderId="0" xfId="1" applyNumberFormat="1" applyFont="1" applyFill="1" applyBorder="1"/>
    <xf numFmtId="0" fontId="0" fillId="39" borderId="0" xfId="0" applyFill="1"/>
    <xf numFmtId="164" fontId="21" fillId="39" borderId="0" xfId="1" applyNumberFormat="1" applyFont="1" applyFill="1" applyBorder="1" applyAlignment="1">
      <alignment horizontal="center" wrapText="1"/>
    </xf>
    <xf numFmtId="164" fontId="0" fillId="39" borderId="0" xfId="1" applyNumberFormat="1" applyFont="1" applyFill="1" applyBorder="1"/>
    <xf numFmtId="0" fontId="0" fillId="40" borderId="0" xfId="0" applyFill="1"/>
    <xf numFmtId="164" fontId="21" fillId="40" borderId="0" xfId="1" applyNumberFormat="1" applyFont="1" applyFill="1" applyBorder="1" applyAlignment="1">
      <alignment horizontal="center" wrapText="1"/>
    </xf>
    <xf numFmtId="3" fontId="0" fillId="40" borderId="0" xfId="0" applyNumberFormat="1" applyFill="1"/>
    <xf numFmtId="0" fontId="21" fillId="0" borderId="0" xfId="0" applyFont="1" applyAlignment="1">
      <alignment horizontal="center" wrapText="1"/>
    </xf>
    <xf numFmtId="164" fontId="21" fillId="37" borderId="0" xfId="1" applyNumberFormat="1" applyFont="1" applyFill="1" applyBorder="1" applyAlignment="1">
      <alignment horizontal="center" wrapText="1"/>
    </xf>
    <xf numFmtId="0" fontId="0" fillId="0" borderId="0" xfId="41" applyFont="1" applyFill="1" applyBorder="1"/>
    <xf numFmtId="0" fontId="0" fillId="0" borderId="0" xfId="0" pivotButton="1"/>
    <xf numFmtId="0" fontId="2" fillId="42" borderId="0" xfId="0" applyFont="1" applyFill="1"/>
    <xf numFmtId="0" fontId="0" fillId="2" borderId="0" xfId="0" applyFill="1" applyAlignment="1">
      <alignment horizontal="center"/>
    </xf>
    <xf numFmtId="3" fontId="18" fillId="30" borderId="4" xfId="41" applyNumberFormat="1" applyBorder="1"/>
    <xf numFmtId="3" fontId="18" fillId="30" borderId="0" xfId="41" applyNumberFormat="1" applyBorder="1"/>
    <xf numFmtId="166" fontId="0" fillId="41" borderId="0" xfId="0" applyNumberFormat="1" applyFill="1"/>
    <xf numFmtId="165" fontId="0" fillId="41" borderId="0" xfId="0" applyNumberFormat="1" applyFill="1"/>
    <xf numFmtId="164" fontId="0" fillId="35" borderId="0" xfId="1" applyNumberFormat="1" applyFont="1" applyFill="1"/>
    <xf numFmtId="164" fontId="0" fillId="35" borderId="0" xfId="1" applyNumberFormat="1" applyFont="1" applyFill="1" applyBorder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</cellXfs>
  <cellStyles count="50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9" xr:uid="{00000000-0005-0000-0000-00001C000000}"/>
    <cellStyle name="Comma 2 2" xfId="45" xr:uid="{00000000-0005-0000-0000-00001D000000}"/>
    <cellStyle name="Currency" xfId="2" builtinId="4"/>
    <cellStyle name="Currency 2" xfId="46" xr:uid="{00000000-0005-0000-0000-00001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8" xr:uid="{00000000-0005-0000-0000-00002A000000}"/>
    <cellStyle name="Note" xfId="18" builtinId="10" customBuiltin="1"/>
    <cellStyle name="Output" xfId="13" builtinId="21" customBuiltin="1"/>
    <cellStyle name="Percent" xfId="3" builtinId="5"/>
    <cellStyle name="Percent 2" xfId="47" xr:uid="{00000000-0005-0000-0000-00002E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bert, Steffani" refreshedDate="45376.919447569446" createdVersion="6" refreshedVersion="6" minRefreshableVersion="3" recordCount="1092" xr:uid="{00000000-000A-0000-FFFF-FFFF12000000}">
  <cacheSource type="worksheet">
    <worksheetSource ref="A2:U1094" sheet="CRA Project Area Report"/>
  </cacheSource>
  <cacheFields count="21">
    <cacheField name="AGENCY" numFmtId="0">
      <sharedItems count="10">
        <s v="MARRIOTT-SLATERVILLE"/>
        <s v="NORTH OGDEN"/>
        <s v="OGDEN"/>
        <s v="PLEASANT VIEW"/>
        <s v="RIVERDALE"/>
        <s v="ROY"/>
        <s v="SOUTH OGDEN"/>
        <s v="WASHINGTON TERRACE"/>
        <s v="WEBER COUNTY"/>
        <s v="MIDA"/>
      </sharedItems>
    </cacheField>
    <cacheField name="Project Area" numFmtId="0">
      <sharedItems count="24">
        <s v="130-Marriott / Slaterville CDA 1"/>
        <s v="135-Marriott / Slaterville Jeremiah West"/>
        <s v="153-Marriott / Slaterville North East Commercial"/>
        <s v="084-North Ogden Redev C B D"/>
        <s v="133-North Ogden Redev Downtown"/>
        <s v="045-Ogden Redev C B D Mall #1"/>
        <s v="074-Ogden Redev Lincoln #12"/>
        <s v="087-Ogden Redev Fairmount #15"/>
        <s v="106-Ogden Redev Ogden River  #22"/>
        <s v="124-Ogden Redev East Washington  #25"/>
        <s v="126-Ogden Redev Trackline EDA  #26"/>
        <s v="131-Ogden Redev Kiesel CDA"/>
        <s v="140-Ogden Redev Adams CRA"/>
        <s v="141-Ogden Redev Continental CRA"/>
        <s v="152-Ogden Redev Flagship CRA"/>
        <s v="115-Pleasant View Redev Bus Park  #1"/>
        <s v="134-Riverdale Redev 700 West"/>
        <s v="077-Roy Redev  New Iomega  #2"/>
        <s v="083-Roy Redev #3  City Center-Alb #272"/>
        <s v="139-So Ogden Redev Automall"/>
        <s v="147-So Ogden City Center"/>
        <s v="078-Wash Terrace Redev Southeast"/>
        <s v="127-Weber County Redev Summit-Eden"/>
        <s v="149-MIDA Falcon Hill"/>
      </sharedItems>
    </cacheField>
    <cacheField name="Entity-Name" numFmtId="0">
      <sharedItems count="72">
        <s v="001-Weber County General Fund          "/>
        <s v="002-Weber County G O Bond Fund         "/>
        <s v="003-Library                            "/>
        <s v="005-Weber School District              "/>
        <s v="006-Statewide School Basic Levy"/>
        <s v="007-Mosquito Abatement Distr           "/>
        <s v="008-Weber Basin Water - General        "/>
        <s v="015-Bona Vista Water Distr             "/>
        <s v="017-Central Weber Sewer Distr          "/>
        <s v="037-Marriott-Slaterville City          "/>
        <s v="038-Weber / Morgan Health              "/>
        <s v="041-Weber County Judgment Levy"/>
        <s v="055-Paramedic Fund                     "/>
        <s v="056-Weber Fire District                "/>
        <s v="071-Assess &amp; Collect / State           "/>
        <s v="072-Assess &amp; Collect / County          "/>
        <s v="104-Weber School Judgment Levy"/>
        <s v="117-Weber Area 911 And Em Serv         "/>
        <s v="118-Weber Fire G.O. Bond-2006          "/>
        <s v="129-Weber Fire Judgment Levy"/>
        <s v="130-Mar/Slat Redev Mar/Slat CDA 1"/>
        <s v="137-Charter School Weber"/>
        <s v="146-Weber County Flood Control"/>
        <s v="135-Mar/Slat Redev Jeremiah West"/>
        <s v="153-Mar/Slat North East Commercial CRA"/>
        <s v="019-Ben Lomond Cemetery Distr"/>
        <s v="028-North Ogden City"/>
        <s v="084-North Ogden Redev C B D"/>
        <s v="119-North Ogden Judgment Levy"/>
        <s v="123-North View Fire Dist"/>
        <s v="133-No Ogden Redev Downtown CDA  (G2)"/>
        <s v="004-Ogden City School Distr"/>
        <s v="009-Weber Basin Water - Ogden"/>
        <s v="029-Ogden City"/>
        <s v="045-Ogden Redev C B D Mall #1"/>
        <s v="122-Ogden School Judgment Levy"/>
        <s v="136-Charter School Ogden"/>
        <s v="074-Ogden Redev Lincoln #12"/>
        <s v="087-Ogden Redev Fairmount #15"/>
        <s v="106-Ogden Redev Ogden River  #22"/>
        <s v="124-Ogden Redev East Washington  #25"/>
        <s v="126-Ogden Redev Trackline EDC  #26"/>
        <s v="131-Ogden Redev Kiesel CDA"/>
        <s v="140-Ogden Redev Adams CRA   (A28)      "/>
        <s v="075-Ogden Redev South C B D #11"/>
        <s v="141-Ogden Redev Continental CRA"/>
        <s v="152-Ogden Redev Flagshp CRA"/>
        <s v="031-Pleasant View City"/>
        <s v="115-Pleasant View Redev Bus Park  #1"/>
        <s v="010-Weber Basin Water - Riverdale"/>
        <s v="032-Riverdale City"/>
        <s v="134-Riverdale Redev 700 West CDA"/>
        <s v="112-Riverdale Redev Riv Road"/>
        <s v="091-Riverdale Redev Weber River"/>
        <s v="014-Roy Water Conservancy Distr"/>
        <s v="018-North Davis Sewer Distr"/>
        <s v="033-Roy City"/>
        <s v="077-Roy Redev  New Iomega  #2"/>
        <s v="083-Roy Redev #3  City Center-Alb #272"/>
        <s v="012-Weber Basin Water - South Ogden"/>
        <s v="034-South Ogden City"/>
        <s v="139-So Ogden Redev Automall  (C5)      "/>
        <s v="147-So Ogden City Center CRA (C7)      "/>
        <s v="036-Washington Terrace City"/>
        <s v="078-Wash Terrace Redev Southeast"/>
        <s v="020-Eden Cemetery Distr"/>
        <s v="062-Ogden Valley Parks"/>
        <s v="097-Unincorp Services Fund"/>
        <s v="127-Weber County Redev Summit-Eden"/>
        <s v="043-Powder Mntn Water &amp; Sewer Distr"/>
        <s v="148-Summit Road Overlay"/>
        <s v="149-MIDA Falcon Hill"/>
      </sharedItems>
    </cacheField>
    <cacheField name="Tax Area" numFmtId="0">
      <sharedItems containsSemiMixedTypes="0" containsString="0" containsNumber="1" containsInteger="1" minValue="93" maxValue="960" count="52">
        <n v="495"/>
        <n v="910"/>
        <n v="509"/>
        <n v="556"/>
        <n v="557"/>
        <n v="273"/>
        <n v="923"/>
        <n v="503"/>
        <n v="504"/>
        <n v="505"/>
        <n v="551"/>
        <n v="93"/>
        <n v="837"/>
        <n v="251"/>
        <n v="844"/>
        <n v="297"/>
        <n v="838"/>
        <n v="390"/>
        <n v="814"/>
        <n v="482"/>
        <n v="876"/>
        <n v="486"/>
        <n v="487"/>
        <n v="496"/>
        <n v="498"/>
        <n v="521"/>
        <n v="522"/>
        <n v="525"/>
        <n v="555"/>
        <n v="427"/>
        <n v="428"/>
        <n v="430"/>
        <n v="960"/>
        <n v="478"/>
        <n v="959"/>
        <n v="506"/>
        <n v="507"/>
        <n v="508"/>
        <n v="254"/>
        <n v="272"/>
        <n v="518"/>
        <n v="540"/>
        <n v="255"/>
        <n v="858"/>
        <n v="488"/>
        <n v="489"/>
        <n v="490"/>
        <n v="491"/>
        <n v="544"/>
        <n v="545"/>
        <n v="546"/>
        <n v="549"/>
      </sharedItems>
    </cacheField>
    <cacheField name="State Code" numFmtId="0">
      <sharedItems containsSemiMixedTypes="0" containsString="0" containsNumber="1" containsInteger="1" minValue="8001" maxValue="9600"/>
    </cacheField>
    <cacheField name="Buy In" numFmtId="0">
      <sharedItems containsString="0" containsBlank="1" containsNumber="1" minValue="0" maxValue="1"/>
    </cacheField>
    <cacheField name="Real Taxable Value" numFmtId="164">
      <sharedItems containsSemiMixedTypes="0" containsString="0" containsNumber="1" containsInteger="1" minValue="0" maxValue="277248000"/>
    </cacheField>
    <cacheField name="Real Base" numFmtId="0">
      <sharedItems containsString="0" containsBlank="1" containsNumber="1" containsInteger="1" minValue="-636387" maxValue="141302931"/>
    </cacheField>
    <cacheField name="Real SubTotal" numFmtId="164">
      <sharedItems containsSemiMixedTypes="0" containsString="0" containsNumber="1" minValue="-3605723" maxValue="277248000"/>
    </cacheField>
    <cacheField name="State Taxable Value" numFmtId="3">
      <sharedItems containsSemiMixedTypes="0" containsString="0" containsNumber="1" containsInteger="1" minValue="0" maxValue="5922380"/>
    </cacheField>
    <cacheField name="State Base" numFmtId="0">
      <sharedItems containsString="0" containsBlank="1" containsNumber="1" containsInteger="1" minValue="0" maxValue="107848"/>
    </cacheField>
    <cacheField name="State SubTotal" numFmtId="3">
      <sharedItems containsSemiMixedTypes="0" containsString="0" containsNumber="1" minValue="-40559" maxValue="571365"/>
    </cacheField>
    <cacheField name="Real/State TOTAL" numFmtId="164">
      <sharedItems containsSemiMixedTypes="0" containsString="0" containsNumber="1" minValue="-3605723" maxValue="277258979"/>
    </cacheField>
    <cacheField name="Tax Rate" numFmtId="166">
      <sharedItems containsSemiMixedTypes="0" containsString="0" containsNumber="1" minValue="0" maxValue="6.5960000000000003E-3"/>
    </cacheField>
    <cacheField name="Total Real/State Increment" numFmtId="44">
      <sharedItems containsString="0" containsBlank="1" containsNumber="1" minValue="-23783.348908" maxValue="1151179.2808080001"/>
    </cacheField>
    <cacheField name="Unsec Taxable Value" numFmtId="3">
      <sharedItems containsSemiMixedTypes="0" containsString="0" containsNumber="1" containsInteger="1" minValue="0" maxValue="82546278"/>
    </cacheField>
    <cacheField name="Unsec Base" numFmtId="0">
      <sharedItems containsString="0" containsBlank="1" containsNumber="1" containsInteger="1" minValue="0" maxValue="12415418"/>
    </cacheField>
    <cacheField name="Unsec TOTAL" numFmtId="164">
      <sharedItems containsSemiMixedTypes="0" containsString="0" containsNumber="1" minValue="-1391360" maxValue="81677310"/>
    </cacheField>
    <cacheField name="PY Rate" numFmtId="165">
      <sharedItems containsSemiMixedTypes="0" containsString="0" containsNumber="1" minValue="0" maxValue="6.2880000000000002E-3"/>
    </cacheField>
    <cacheField name="Total Unsecure Increment" numFmtId="44">
      <sharedItems containsSemiMixedTypes="0" containsString="0" containsNumber="1" minValue="-8748.8716800000002" maxValue="308152.15516800003"/>
    </cacheField>
    <cacheField name="Total Increment to Agency" numFmtId="44">
      <sharedItems containsSemiMixedTypes="0" containsString="0" containsNumber="1" minValue="-32532.220588" maxValue="1320897.262944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2">
  <r>
    <x v="0"/>
    <x v="0"/>
    <x v="0"/>
    <x v="0"/>
    <n v="8600"/>
    <n v="0.65"/>
    <n v="23327250"/>
    <n v="31239"/>
    <n v="15142407.15"/>
    <n v="7440"/>
    <m/>
    <n v="4836"/>
    <n v="15147243.15"/>
    <n v="1.147E-3"/>
    <n v="17373.88789305"/>
    <n v="490732"/>
    <n v="0"/>
    <n v="318975.8"/>
    <n v="1.145E-3"/>
    <n v="365.22729099999998"/>
    <n v="17739.115184049999"/>
  </r>
  <r>
    <x v="0"/>
    <x v="0"/>
    <x v="1"/>
    <x v="0"/>
    <n v="8600"/>
    <n v="0.65"/>
    <n v="23327250"/>
    <n v="31239"/>
    <n v="15142407.15"/>
    <n v="7440"/>
    <m/>
    <n v="4836"/>
    <n v="15147243.15"/>
    <n v="1.13E-4"/>
    <n v="1711.6384759499999"/>
    <n v="490732"/>
    <n v="0"/>
    <n v="318975.8"/>
    <n v="1.0900000000000001E-4"/>
    <n v="34.768362199999999"/>
    <n v="1746.4068381499999"/>
  </r>
  <r>
    <x v="0"/>
    <x v="0"/>
    <x v="2"/>
    <x v="0"/>
    <n v="8600"/>
    <n v="0.65"/>
    <n v="23327250"/>
    <n v="31239"/>
    <n v="15142407.15"/>
    <n v="7440"/>
    <m/>
    <n v="4836"/>
    <n v="15147243.15"/>
    <n v="4.2200000000000001E-4"/>
    <n v="6392.1366093000006"/>
    <n v="490732"/>
    <n v="0"/>
    <n v="318975.8"/>
    <n v="3.8099999999999999E-4"/>
    <n v="121.52977979999999"/>
    <n v="6513.6663891000007"/>
  </r>
  <r>
    <x v="0"/>
    <x v="0"/>
    <x v="3"/>
    <x v="0"/>
    <n v="8600"/>
    <n v="0.65"/>
    <n v="23327250"/>
    <n v="31239"/>
    <n v="15142407.15"/>
    <n v="7440"/>
    <m/>
    <n v="4836"/>
    <n v="15147243.15"/>
    <n v="5.0390000000000001E-3"/>
    <n v="76326.958232849996"/>
    <n v="490732"/>
    <n v="0"/>
    <n v="318975.8"/>
    <n v="5.0080000000000003E-3"/>
    <n v="1597.4308063999999"/>
    <n v="77924.389039250003"/>
  </r>
  <r>
    <x v="0"/>
    <x v="0"/>
    <x v="4"/>
    <x v="0"/>
    <n v="8600"/>
    <n v="0.65"/>
    <n v="23327250"/>
    <n v="31239"/>
    <n v="15142407.15"/>
    <n v="7440"/>
    <m/>
    <n v="4836"/>
    <n v="15147243.15"/>
    <n v="0"/>
    <n v="0"/>
    <n v="490732"/>
    <n v="0"/>
    <n v="318975.8"/>
    <n v="0"/>
    <n v="0"/>
    <n v="0"/>
  </r>
  <r>
    <x v="0"/>
    <x v="0"/>
    <x v="5"/>
    <x v="0"/>
    <n v="8600"/>
    <n v="0.65"/>
    <n v="23327250"/>
    <n v="31239"/>
    <n v="15142407.15"/>
    <n v="7440"/>
    <m/>
    <n v="4836"/>
    <n v="15147243.15"/>
    <n v="6.7999999999999999E-5"/>
    <n v="1030.0125342000001"/>
    <n v="490732"/>
    <n v="0"/>
    <n v="318975.8"/>
    <n v="6.7999999999999999E-5"/>
    <n v="21.6903544"/>
    <n v="1051.7028886000001"/>
  </r>
  <r>
    <x v="0"/>
    <x v="0"/>
    <x v="6"/>
    <x v="0"/>
    <n v="8600"/>
    <n v="0.65"/>
    <n v="23327250"/>
    <n v="31239"/>
    <n v="15142407.15"/>
    <n v="7440"/>
    <m/>
    <n v="4836"/>
    <n v="15147243.15"/>
    <n v="1.54E-4"/>
    <n v="2332.6754451000002"/>
    <n v="490732"/>
    <n v="0"/>
    <n v="318975.8"/>
    <n v="1.03E-4"/>
    <n v="32.854507399999996"/>
    <n v="2365.5299525"/>
  </r>
  <r>
    <x v="0"/>
    <x v="0"/>
    <x v="7"/>
    <x v="0"/>
    <n v="8600"/>
    <n v="0.65"/>
    <n v="23327250"/>
    <n v="31239"/>
    <n v="15142407.15"/>
    <n v="7440"/>
    <m/>
    <n v="4836"/>
    <n v="15147243.15"/>
    <n v="1.54E-4"/>
    <n v="2332.6754451000002"/>
    <n v="490732"/>
    <n v="0"/>
    <n v="318975.8"/>
    <n v="1.56E-4"/>
    <n v="49.760224799999996"/>
    <n v="2382.4356699"/>
  </r>
  <r>
    <x v="0"/>
    <x v="0"/>
    <x v="8"/>
    <x v="0"/>
    <n v="8600"/>
    <n v="0.65"/>
    <n v="23327250"/>
    <n v="31239"/>
    <n v="15142407.15"/>
    <n v="7440"/>
    <m/>
    <n v="4836"/>
    <n v="15147243.15"/>
    <n v="4.8099999999999998E-4"/>
    <n v="7285.8239551500001"/>
    <n v="490732"/>
    <n v="0"/>
    <n v="318975.8"/>
    <n v="4.0700000000000003E-4"/>
    <n v="129.82315059999999"/>
    <n v="7415.6471057500003"/>
  </r>
  <r>
    <x v="0"/>
    <x v="0"/>
    <x v="9"/>
    <x v="0"/>
    <n v="8600"/>
    <n v="0.65"/>
    <n v="23327250"/>
    <n v="31239"/>
    <n v="15142407.15"/>
    <n v="7440"/>
    <m/>
    <n v="4836"/>
    <n v="15147243.15"/>
    <n v="0"/>
    <n v="0"/>
    <n v="490732"/>
    <n v="0"/>
    <n v="318975.8"/>
    <n v="0"/>
    <n v="0"/>
    <n v="0"/>
  </r>
  <r>
    <x v="0"/>
    <x v="0"/>
    <x v="10"/>
    <x v="0"/>
    <n v="8600"/>
    <n v="0.65"/>
    <n v="23327250"/>
    <n v="31239"/>
    <n v="15142407.15"/>
    <n v="7440"/>
    <m/>
    <n v="4836"/>
    <n v="15147243.15"/>
    <n v="6.6000000000000005E-5"/>
    <n v="999.7180479000001"/>
    <n v="490732"/>
    <n v="0"/>
    <n v="318975.8"/>
    <n v="6.6000000000000005E-5"/>
    <n v="21.052402799999999"/>
    <n v="1020.7704507000001"/>
  </r>
  <r>
    <x v="0"/>
    <x v="0"/>
    <x v="11"/>
    <x v="0"/>
    <n v="8600"/>
    <n v="0.65"/>
    <n v="23327250"/>
    <n v="31239"/>
    <n v="15142407.15"/>
    <n v="7440"/>
    <m/>
    <n v="4836"/>
    <n v="15147243.15"/>
    <n v="0"/>
    <n v="0"/>
    <n v="490732"/>
    <n v="0"/>
    <n v="318975.8"/>
    <n v="0"/>
    <n v="0"/>
    <n v="0"/>
  </r>
  <r>
    <x v="0"/>
    <x v="0"/>
    <x v="12"/>
    <x v="0"/>
    <n v="8600"/>
    <n v="0.65"/>
    <n v="23327250"/>
    <n v="31239"/>
    <n v="15142407.15"/>
    <n v="7440"/>
    <m/>
    <n v="4836"/>
    <n v="15147243.15"/>
    <n v="1.0900000000000001E-4"/>
    <n v="1651.0495033500001"/>
    <n v="490732"/>
    <n v="0"/>
    <n v="318975.8"/>
    <n v="1.0900000000000001E-4"/>
    <n v="34.768362199999999"/>
    <n v="1685.8178655500001"/>
  </r>
  <r>
    <x v="0"/>
    <x v="0"/>
    <x v="13"/>
    <x v="0"/>
    <n v="8600"/>
    <n v="0.65"/>
    <n v="23327250"/>
    <n v="31239"/>
    <n v="15142407.15"/>
    <n v="7440"/>
    <m/>
    <n v="4836"/>
    <n v="15147243.15"/>
    <n v="1.0579999999999999E-3"/>
    <n v="16025.783252699999"/>
    <n v="490732"/>
    <n v="0"/>
    <n v="318975.8"/>
    <n v="9.810000000000001E-4"/>
    <n v="312.9152598"/>
    <n v="16338.698512499999"/>
  </r>
  <r>
    <x v="0"/>
    <x v="0"/>
    <x v="14"/>
    <x v="0"/>
    <n v="8600"/>
    <n v="0"/>
    <n v="23327250"/>
    <n v="31239"/>
    <n v="0"/>
    <n v="7440"/>
    <m/>
    <n v="0"/>
    <n v="0"/>
    <n v="1.5E-5"/>
    <n v="0"/>
    <n v="490732"/>
    <n v="0"/>
    <n v="0"/>
    <n v="1.0000000000000001E-5"/>
    <n v="0"/>
    <n v="0"/>
  </r>
  <r>
    <x v="0"/>
    <x v="0"/>
    <x v="15"/>
    <x v="0"/>
    <n v="8600"/>
    <n v="0"/>
    <n v="23327250"/>
    <n v="31239"/>
    <n v="0"/>
    <n v="7440"/>
    <m/>
    <n v="0"/>
    <n v="0"/>
    <n v="1.73E-4"/>
    <n v="0"/>
    <n v="490732"/>
    <n v="0"/>
    <n v="0"/>
    <n v="1.73E-4"/>
    <n v="0"/>
    <n v="0"/>
  </r>
  <r>
    <x v="0"/>
    <x v="0"/>
    <x v="16"/>
    <x v="0"/>
    <n v="8600"/>
    <n v="0.65"/>
    <n v="23327250"/>
    <n v="31239"/>
    <n v="15142407.15"/>
    <n v="7440"/>
    <m/>
    <n v="4836"/>
    <n v="15147243.15"/>
    <n v="0"/>
    <n v="0"/>
    <n v="490732"/>
    <n v="0"/>
    <n v="318975.8"/>
    <n v="0"/>
    <n v="0"/>
    <n v="0"/>
  </r>
  <r>
    <x v="0"/>
    <x v="0"/>
    <x v="17"/>
    <x v="0"/>
    <n v="8600"/>
    <n v="0.65"/>
    <n v="23327250"/>
    <n v="31239"/>
    <n v="15142407.15"/>
    <n v="7440"/>
    <m/>
    <n v="4836"/>
    <n v="15147243.15"/>
    <n v="1.73E-4"/>
    <n v="2620.4730649500002"/>
    <n v="490732"/>
    <n v="0"/>
    <n v="318975.8"/>
    <n v="1.73E-4"/>
    <n v="55.182813400000001"/>
    <n v="2675.6558783500004"/>
  </r>
  <r>
    <x v="0"/>
    <x v="0"/>
    <x v="18"/>
    <x v="0"/>
    <n v="8600"/>
    <n v="0.65"/>
    <n v="23327250"/>
    <n v="31239"/>
    <n v="15142407.15"/>
    <n v="7440"/>
    <m/>
    <n v="4836"/>
    <n v="15147243.15"/>
    <n v="3.4E-5"/>
    <n v="515.00626710000006"/>
    <n v="490732"/>
    <n v="0"/>
    <n v="318975.8"/>
    <n v="3.6000000000000001E-5"/>
    <n v="11.483128799999999"/>
    <n v="526.48939590000009"/>
  </r>
  <r>
    <x v="0"/>
    <x v="0"/>
    <x v="19"/>
    <x v="0"/>
    <n v="8600"/>
    <n v="0.65"/>
    <n v="23327250"/>
    <n v="31239"/>
    <n v="15142407.15"/>
    <n v="7440"/>
    <m/>
    <n v="4836"/>
    <n v="15147243.15"/>
    <n v="0"/>
    <n v="0"/>
    <n v="490732"/>
    <n v="0"/>
    <n v="318975.8"/>
    <n v="0"/>
    <n v="0"/>
    <n v="0"/>
  </r>
  <r>
    <x v="0"/>
    <x v="0"/>
    <x v="20"/>
    <x v="0"/>
    <n v="8600"/>
    <n v="0.65"/>
    <n v="23327250"/>
    <n v="31239"/>
    <n v="15142407.15"/>
    <n v="7440"/>
    <m/>
    <n v="4836"/>
    <n v="15147243.15"/>
    <n v="0"/>
    <n v="0"/>
    <n v="490732"/>
    <n v="0"/>
    <n v="318975.8"/>
    <n v="0"/>
    <n v="0"/>
    <n v="0"/>
  </r>
  <r>
    <x v="0"/>
    <x v="0"/>
    <x v="21"/>
    <x v="0"/>
    <n v="8600"/>
    <n v="0.65"/>
    <n v="23327250"/>
    <n v="31239"/>
    <n v="15142407.15"/>
    <n v="7440"/>
    <m/>
    <n v="4836"/>
    <n v="15147243.15"/>
    <n v="4.8999999999999998E-5"/>
    <n v="742.21491434999996"/>
    <n v="490732"/>
    <n v="0"/>
    <n v="318975.8"/>
    <n v="4.6E-5"/>
    <n v="14.672886799999999"/>
    <n v="756.88780114999997"/>
  </r>
  <r>
    <x v="0"/>
    <x v="0"/>
    <x v="22"/>
    <x v="0"/>
    <n v="8600"/>
    <n v="0.65"/>
    <n v="23327250"/>
    <n v="31239"/>
    <n v="15142407.15"/>
    <n v="7440"/>
    <m/>
    <n v="4836"/>
    <n v="15147243.15"/>
    <n v="7.2000000000000002E-5"/>
    <n v="1090.6015068000002"/>
    <n v="490732"/>
    <n v="0"/>
    <n v="318975.8"/>
    <n v="3.6999999999999998E-5"/>
    <n v="11.8021046"/>
    <n v="1102.4036114"/>
  </r>
  <r>
    <x v="0"/>
    <x v="0"/>
    <x v="0"/>
    <x v="1"/>
    <n v="8600"/>
    <n v="0.65"/>
    <n v="0"/>
    <m/>
    <n v="0"/>
    <n v="1134"/>
    <m/>
    <n v="737.1"/>
    <n v="737.1"/>
    <n v="1.147E-3"/>
    <n v="0.84545370000000009"/>
    <n v="0"/>
    <n v="0"/>
    <n v="0"/>
    <n v="1.145E-3"/>
    <n v="0"/>
    <n v="0.84545370000000009"/>
  </r>
  <r>
    <x v="0"/>
    <x v="0"/>
    <x v="1"/>
    <x v="1"/>
    <n v="8600"/>
    <n v="0.65"/>
    <n v="0"/>
    <m/>
    <n v="0"/>
    <n v="1134"/>
    <m/>
    <n v="737.1"/>
    <n v="737.1"/>
    <n v="1.13E-4"/>
    <n v="8.32923E-2"/>
    <n v="0"/>
    <n v="0"/>
    <n v="0"/>
    <n v="1.0900000000000001E-4"/>
    <n v="0"/>
    <n v="8.32923E-2"/>
  </r>
  <r>
    <x v="0"/>
    <x v="0"/>
    <x v="2"/>
    <x v="1"/>
    <n v="8600"/>
    <n v="0.65"/>
    <n v="0"/>
    <m/>
    <n v="0"/>
    <n v="1134"/>
    <m/>
    <n v="737.1"/>
    <n v="737.1"/>
    <n v="4.2200000000000001E-4"/>
    <n v="0.3110562"/>
    <n v="0"/>
    <n v="0"/>
    <n v="0"/>
    <n v="3.8099999999999999E-4"/>
    <n v="0"/>
    <n v="0.3110562"/>
  </r>
  <r>
    <x v="0"/>
    <x v="0"/>
    <x v="3"/>
    <x v="1"/>
    <n v="8600"/>
    <n v="0.65"/>
    <n v="0"/>
    <m/>
    <n v="0"/>
    <n v="1134"/>
    <m/>
    <n v="737.1"/>
    <n v="737.1"/>
    <n v="5.0390000000000001E-3"/>
    <n v="3.7142469"/>
    <n v="0"/>
    <n v="0"/>
    <n v="0"/>
    <n v="5.0080000000000003E-3"/>
    <n v="0"/>
    <n v="3.7142469"/>
  </r>
  <r>
    <x v="0"/>
    <x v="0"/>
    <x v="4"/>
    <x v="1"/>
    <n v="8600"/>
    <n v="0.65"/>
    <n v="0"/>
    <m/>
    <n v="0"/>
    <n v="1134"/>
    <m/>
    <n v="737.1"/>
    <n v="737.1"/>
    <n v="0"/>
    <n v="0"/>
    <n v="0"/>
    <n v="0"/>
    <n v="0"/>
    <n v="0"/>
    <n v="0"/>
    <n v="0"/>
  </r>
  <r>
    <x v="0"/>
    <x v="0"/>
    <x v="5"/>
    <x v="1"/>
    <n v="8600"/>
    <n v="0.65"/>
    <n v="0"/>
    <m/>
    <n v="0"/>
    <n v="1134"/>
    <m/>
    <n v="737.1"/>
    <n v="737.1"/>
    <n v="6.7999999999999999E-5"/>
    <n v="5.0122800000000002E-2"/>
    <n v="0"/>
    <n v="0"/>
    <n v="0"/>
    <n v="6.7999999999999999E-5"/>
    <n v="0"/>
    <n v="5.0122800000000002E-2"/>
  </r>
  <r>
    <x v="0"/>
    <x v="0"/>
    <x v="6"/>
    <x v="1"/>
    <n v="8600"/>
    <n v="0.65"/>
    <n v="0"/>
    <m/>
    <n v="0"/>
    <n v="1134"/>
    <m/>
    <n v="737.1"/>
    <n v="737.1"/>
    <n v="1.54E-4"/>
    <n v="0.1135134"/>
    <n v="0"/>
    <n v="0"/>
    <n v="0"/>
    <n v="1.03E-4"/>
    <n v="0"/>
    <n v="0.1135134"/>
  </r>
  <r>
    <x v="0"/>
    <x v="0"/>
    <x v="7"/>
    <x v="1"/>
    <n v="8600"/>
    <n v="0.65"/>
    <n v="0"/>
    <m/>
    <n v="0"/>
    <n v="1134"/>
    <m/>
    <n v="737.1"/>
    <n v="737.1"/>
    <n v="1.54E-4"/>
    <n v="0.1135134"/>
    <n v="0"/>
    <n v="0"/>
    <n v="0"/>
    <n v="1.56E-4"/>
    <n v="0"/>
    <n v="0.1135134"/>
  </r>
  <r>
    <x v="0"/>
    <x v="0"/>
    <x v="9"/>
    <x v="1"/>
    <n v="8600"/>
    <n v="0.65"/>
    <n v="0"/>
    <m/>
    <n v="0"/>
    <n v="1134"/>
    <m/>
    <n v="737.1"/>
    <n v="737.1"/>
    <n v="0"/>
    <n v="0"/>
    <n v="0"/>
    <n v="0"/>
    <n v="0"/>
    <n v="0"/>
    <n v="0"/>
    <n v="0"/>
  </r>
  <r>
    <x v="0"/>
    <x v="0"/>
    <x v="10"/>
    <x v="1"/>
    <n v="8600"/>
    <n v="0.65"/>
    <n v="0"/>
    <m/>
    <n v="0"/>
    <n v="1134"/>
    <m/>
    <n v="737.1"/>
    <n v="737.1"/>
    <n v="6.6000000000000005E-5"/>
    <n v="4.8648600000000007E-2"/>
    <n v="0"/>
    <n v="0"/>
    <n v="0"/>
    <n v="6.6000000000000005E-5"/>
    <n v="0"/>
    <n v="4.8648600000000007E-2"/>
  </r>
  <r>
    <x v="0"/>
    <x v="0"/>
    <x v="11"/>
    <x v="1"/>
    <n v="8600"/>
    <n v="0.65"/>
    <n v="0"/>
    <m/>
    <n v="0"/>
    <n v="1134"/>
    <m/>
    <n v="737.1"/>
    <n v="737.1"/>
    <n v="0"/>
    <n v="0"/>
    <n v="0"/>
    <n v="0"/>
    <n v="0"/>
    <n v="0"/>
    <n v="0"/>
    <n v="0"/>
  </r>
  <r>
    <x v="0"/>
    <x v="0"/>
    <x v="12"/>
    <x v="1"/>
    <n v="8600"/>
    <n v="0.65"/>
    <n v="0"/>
    <m/>
    <n v="0"/>
    <n v="1134"/>
    <m/>
    <n v="737.1"/>
    <n v="737.1"/>
    <n v="1.0900000000000001E-4"/>
    <n v="8.034390000000001E-2"/>
    <n v="0"/>
    <m/>
    <n v="0"/>
    <n v="1.0900000000000001E-4"/>
    <n v="0"/>
    <n v="8.034390000000001E-2"/>
  </r>
  <r>
    <x v="0"/>
    <x v="0"/>
    <x v="13"/>
    <x v="1"/>
    <n v="8600"/>
    <n v="0.65"/>
    <n v="0"/>
    <m/>
    <n v="0"/>
    <n v="1134"/>
    <m/>
    <n v="737.1"/>
    <n v="737.1"/>
    <n v="1.0579999999999999E-3"/>
    <n v="0.77985179999999998"/>
    <n v="0"/>
    <m/>
    <n v="0"/>
    <n v="9.810000000000001E-4"/>
    <n v="0"/>
    <n v="0.77985179999999998"/>
  </r>
  <r>
    <x v="0"/>
    <x v="0"/>
    <x v="14"/>
    <x v="1"/>
    <n v="8600"/>
    <n v="0"/>
    <n v="0"/>
    <m/>
    <n v="0"/>
    <n v="1134"/>
    <m/>
    <n v="0"/>
    <n v="0"/>
    <n v="1.5E-5"/>
    <n v="0"/>
    <n v="0"/>
    <m/>
    <n v="0"/>
    <n v="1.0000000000000001E-5"/>
    <n v="0"/>
    <n v="0"/>
  </r>
  <r>
    <x v="0"/>
    <x v="0"/>
    <x v="15"/>
    <x v="1"/>
    <n v="8600"/>
    <n v="0"/>
    <n v="0"/>
    <m/>
    <n v="0"/>
    <n v="1134"/>
    <m/>
    <n v="0"/>
    <n v="0"/>
    <n v="1.73E-4"/>
    <n v="0"/>
    <n v="0"/>
    <n v="0"/>
    <n v="0"/>
    <n v="1.73E-4"/>
    <n v="0"/>
    <n v="0"/>
  </r>
  <r>
    <x v="0"/>
    <x v="0"/>
    <x v="16"/>
    <x v="1"/>
    <n v="8600"/>
    <n v="0.65"/>
    <n v="0"/>
    <m/>
    <n v="0"/>
    <n v="1134"/>
    <m/>
    <n v="737.1"/>
    <n v="737.1"/>
    <n v="0"/>
    <n v="0"/>
    <n v="0"/>
    <n v="0"/>
    <n v="0"/>
    <n v="0"/>
    <n v="0"/>
    <n v="0"/>
  </r>
  <r>
    <x v="0"/>
    <x v="0"/>
    <x v="17"/>
    <x v="1"/>
    <n v="8600"/>
    <n v="0.65"/>
    <n v="0"/>
    <m/>
    <n v="0"/>
    <n v="1134"/>
    <m/>
    <n v="737.1"/>
    <n v="737.1"/>
    <n v="1.73E-4"/>
    <n v="0.1275183"/>
    <n v="0"/>
    <n v="0"/>
    <n v="0"/>
    <n v="1.73E-4"/>
    <n v="0"/>
    <n v="0.1275183"/>
  </r>
  <r>
    <x v="0"/>
    <x v="0"/>
    <x v="18"/>
    <x v="1"/>
    <n v="8600"/>
    <n v="0.65"/>
    <n v="0"/>
    <m/>
    <n v="0"/>
    <n v="1134"/>
    <m/>
    <n v="737.1"/>
    <n v="737.1"/>
    <n v="3.4E-5"/>
    <n v="2.5061400000000001E-2"/>
    <n v="0"/>
    <n v="0"/>
    <n v="0"/>
    <n v="3.6000000000000001E-5"/>
    <n v="0"/>
    <n v="2.5061400000000001E-2"/>
  </r>
  <r>
    <x v="0"/>
    <x v="0"/>
    <x v="19"/>
    <x v="1"/>
    <n v="8600"/>
    <n v="0.65"/>
    <n v="0"/>
    <m/>
    <n v="0"/>
    <n v="1134"/>
    <m/>
    <n v="737.1"/>
    <n v="737.1"/>
    <n v="0"/>
    <n v="0"/>
    <n v="0"/>
    <n v="0"/>
    <n v="0"/>
    <n v="0"/>
    <n v="0"/>
    <n v="0"/>
  </r>
  <r>
    <x v="0"/>
    <x v="0"/>
    <x v="20"/>
    <x v="1"/>
    <n v="8600"/>
    <n v="0.65"/>
    <n v="0"/>
    <m/>
    <n v="0"/>
    <n v="1134"/>
    <m/>
    <n v="737.1"/>
    <n v="737.1"/>
    <n v="0"/>
    <n v="0"/>
    <n v="0"/>
    <n v="0"/>
    <n v="0"/>
    <n v="0"/>
    <n v="0"/>
    <n v="0"/>
  </r>
  <r>
    <x v="0"/>
    <x v="0"/>
    <x v="21"/>
    <x v="1"/>
    <n v="8600"/>
    <n v="0.65"/>
    <n v="0"/>
    <m/>
    <n v="0"/>
    <n v="1134"/>
    <m/>
    <n v="737.1"/>
    <n v="737.1"/>
    <n v="4.8999999999999998E-5"/>
    <n v="3.6117900000000001E-2"/>
    <n v="0"/>
    <n v="0"/>
    <n v="0"/>
    <n v="4.6E-5"/>
    <n v="0"/>
    <n v="3.6117900000000001E-2"/>
  </r>
  <r>
    <x v="0"/>
    <x v="0"/>
    <x v="22"/>
    <x v="1"/>
    <n v="8600"/>
    <n v="0.65"/>
    <n v="0"/>
    <m/>
    <n v="0"/>
    <n v="1134"/>
    <m/>
    <n v="737.1"/>
    <n v="737.1"/>
    <n v="7.2000000000000002E-5"/>
    <n v="5.3071200000000006E-2"/>
    <n v="0"/>
    <n v="0"/>
    <n v="0"/>
    <n v="3.6999999999999998E-5"/>
    <n v="0"/>
    <n v="5.3071200000000006E-2"/>
  </r>
  <r>
    <x v="0"/>
    <x v="1"/>
    <x v="0"/>
    <x v="2"/>
    <n v="8601"/>
    <n v="0.55000000000000004"/>
    <n v="17155750"/>
    <n v="5309954"/>
    <n v="6515187.8000000007"/>
    <n v="21849"/>
    <m/>
    <n v="12016.95"/>
    <n v="6527204.7500000009"/>
    <n v="1.147E-3"/>
    <n v="7486.7038482500011"/>
    <n v="1293341"/>
    <n v="372992"/>
    <n v="506191.95000000007"/>
    <n v="1.145E-3"/>
    <n v="579.58978275000004"/>
    <n v="8066.2936310000014"/>
  </r>
  <r>
    <x v="0"/>
    <x v="1"/>
    <x v="1"/>
    <x v="2"/>
    <n v="8601"/>
    <n v="0.55000000000000004"/>
    <n v="17155750"/>
    <n v="5309954"/>
    <n v="6515187.8000000007"/>
    <n v="21849"/>
    <m/>
    <n v="12016.95"/>
    <n v="6527204.7500000009"/>
    <n v="1.13E-4"/>
    <n v="737.57413675000009"/>
    <n v="1293341"/>
    <n v="372992"/>
    <n v="506191.95000000007"/>
    <n v="1.0900000000000001E-4"/>
    <n v="55.174922550000012"/>
    <n v="792.74905930000011"/>
  </r>
  <r>
    <x v="0"/>
    <x v="1"/>
    <x v="2"/>
    <x v="2"/>
    <n v="8601"/>
    <n v="0.55000000000000004"/>
    <n v="17155750"/>
    <n v="5309954"/>
    <n v="6515187.8000000007"/>
    <n v="21849"/>
    <m/>
    <n v="12016.95"/>
    <n v="6527204.7500000009"/>
    <n v="4.2200000000000001E-4"/>
    <n v="2754.4804045000005"/>
    <n v="1293341"/>
    <n v="372992"/>
    <n v="506191.95000000007"/>
    <n v="3.8099999999999999E-4"/>
    <n v="192.85913295000003"/>
    <n v="2947.3395374500005"/>
  </r>
  <r>
    <x v="0"/>
    <x v="1"/>
    <x v="3"/>
    <x v="2"/>
    <n v="8601"/>
    <n v="0.5"/>
    <n v="17155750"/>
    <n v="5309954"/>
    <n v="5922898"/>
    <n v="21849"/>
    <m/>
    <n v="10924.5"/>
    <n v="5933822.5"/>
    <n v="5.0390000000000001E-3"/>
    <n v="29900.531577500002"/>
    <n v="1293341"/>
    <n v="372992"/>
    <n v="460174.5"/>
    <n v="5.0080000000000003E-3"/>
    <n v="2304.5538960000003"/>
    <n v="32205.085473500003"/>
  </r>
  <r>
    <x v="0"/>
    <x v="1"/>
    <x v="4"/>
    <x v="2"/>
    <n v="8601"/>
    <n v="0.5"/>
    <n v="17155750"/>
    <n v="5309954"/>
    <n v="5922898"/>
    <n v="21849"/>
    <m/>
    <n v="10924.5"/>
    <n v="5933822.5"/>
    <n v="0"/>
    <n v="0"/>
    <n v="1293341"/>
    <n v="372992"/>
    <n v="460174.5"/>
    <n v="0"/>
    <n v="0"/>
    <n v="0"/>
  </r>
  <r>
    <x v="0"/>
    <x v="1"/>
    <x v="5"/>
    <x v="2"/>
    <n v="8601"/>
    <n v="0.5"/>
    <n v="17155750"/>
    <n v="5309954"/>
    <n v="5922898"/>
    <n v="21849"/>
    <m/>
    <n v="10924.5"/>
    <n v="5933822.5"/>
    <n v="6.7999999999999999E-5"/>
    <n v="403.49993000000001"/>
    <n v="1293341"/>
    <n v="372992"/>
    <n v="460174.5"/>
    <n v="6.7999999999999999E-5"/>
    <n v="31.291865999999999"/>
    <n v="434.79179599999998"/>
  </r>
  <r>
    <x v="0"/>
    <x v="1"/>
    <x v="6"/>
    <x v="2"/>
    <n v="8601"/>
    <n v="0.5"/>
    <n v="17155750"/>
    <n v="5309954"/>
    <n v="5922898"/>
    <n v="21849"/>
    <m/>
    <n v="10924.5"/>
    <n v="5933822.5"/>
    <n v="1.54E-4"/>
    <n v="913.80866500000002"/>
    <n v="1293341"/>
    <n v="372992"/>
    <n v="460174.5"/>
    <n v="1.03E-4"/>
    <n v="47.397973499999999"/>
    <n v="961.20663850000005"/>
  </r>
  <r>
    <x v="0"/>
    <x v="1"/>
    <x v="7"/>
    <x v="2"/>
    <n v="8601"/>
    <n v="0.5"/>
    <n v="17155750"/>
    <n v="5309954"/>
    <n v="5922898"/>
    <n v="21849"/>
    <m/>
    <n v="10924.5"/>
    <n v="5933822.5"/>
    <n v="1.54E-4"/>
    <n v="913.80866500000002"/>
    <n v="1293341"/>
    <n v="372992"/>
    <n v="460174.5"/>
    <n v="1.56E-4"/>
    <n v="71.787222"/>
    <n v="985.59588700000006"/>
  </r>
  <r>
    <x v="0"/>
    <x v="1"/>
    <x v="8"/>
    <x v="2"/>
    <n v="8601"/>
    <n v="0.5"/>
    <n v="17155750"/>
    <n v="5309954"/>
    <n v="5922898"/>
    <n v="21849"/>
    <m/>
    <n v="10924.5"/>
    <n v="5933822.5"/>
    <n v="4.8099999999999998E-4"/>
    <n v="2854.1686224999999"/>
    <n v="1293341"/>
    <n v="372992"/>
    <n v="460174.5"/>
    <n v="4.0700000000000003E-4"/>
    <n v="187.2910215"/>
    <n v="3041.459644"/>
  </r>
  <r>
    <x v="0"/>
    <x v="1"/>
    <x v="9"/>
    <x v="2"/>
    <n v="8601"/>
    <n v="0"/>
    <n v="17155750"/>
    <n v="5309954"/>
    <n v="0"/>
    <n v="21849"/>
    <m/>
    <n v="0"/>
    <n v="0"/>
    <n v="0"/>
    <n v="0"/>
    <n v="1293341"/>
    <n v="372992"/>
    <n v="0"/>
    <n v="0"/>
    <n v="0"/>
    <n v="0"/>
  </r>
  <r>
    <x v="0"/>
    <x v="1"/>
    <x v="10"/>
    <x v="2"/>
    <n v="8601"/>
    <n v="0.55000000000000004"/>
    <n v="17155750"/>
    <n v="5309954"/>
    <n v="6515187.8000000007"/>
    <n v="21849"/>
    <m/>
    <n v="12016.95"/>
    <n v="6527204.7500000009"/>
    <n v="6.6000000000000005E-5"/>
    <n v="430.79551350000008"/>
    <n v="1293341"/>
    <n v="372992"/>
    <n v="506191.95000000007"/>
    <n v="6.6000000000000005E-5"/>
    <n v="33.408668700000007"/>
    <n v="464.2041822000001"/>
  </r>
  <r>
    <x v="0"/>
    <x v="1"/>
    <x v="11"/>
    <x v="2"/>
    <n v="8601"/>
    <n v="0.55000000000000004"/>
    <n v="17155750"/>
    <n v="5309954"/>
    <n v="6515187.8000000007"/>
    <n v="21849"/>
    <m/>
    <n v="12016.95"/>
    <n v="6527204.7500000009"/>
    <n v="0"/>
    <n v="0"/>
    <n v="1293341"/>
    <n v="372992"/>
    <n v="506191.95000000007"/>
    <n v="0"/>
    <n v="0"/>
    <n v="0"/>
  </r>
  <r>
    <x v="0"/>
    <x v="1"/>
    <x v="12"/>
    <x v="2"/>
    <n v="8601"/>
    <n v="0.55000000000000004"/>
    <n v="17155750"/>
    <n v="5309954"/>
    <n v="6515187.8000000007"/>
    <n v="21849"/>
    <m/>
    <n v="12016.95"/>
    <n v="6527204.7500000009"/>
    <n v="1.0900000000000001E-4"/>
    <n v="711.46531775000017"/>
    <n v="1293341"/>
    <n v="372992"/>
    <n v="506191.95000000007"/>
    <n v="1.0900000000000001E-4"/>
    <n v="55.174922550000012"/>
    <n v="766.64024030000019"/>
  </r>
  <r>
    <x v="0"/>
    <x v="1"/>
    <x v="13"/>
    <x v="2"/>
    <n v="8601"/>
    <n v="0.5"/>
    <n v="17155750"/>
    <n v="5309954"/>
    <n v="5922898"/>
    <n v="21849"/>
    <m/>
    <n v="10924.5"/>
    <n v="5933822.5"/>
    <n v="1.0579999999999999E-3"/>
    <n v="6277.9842049999997"/>
    <n v="1293341"/>
    <n v="372992"/>
    <n v="460174.5"/>
    <n v="9.810000000000001E-4"/>
    <n v="451.43118450000003"/>
    <n v="6729.4153894999999"/>
  </r>
  <r>
    <x v="0"/>
    <x v="1"/>
    <x v="14"/>
    <x v="2"/>
    <n v="8601"/>
    <n v="0"/>
    <n v="17155750"/>
    <n v="5309954"/>
    <n v="0"/>
    <n v="21849"/>
    <m/>
    <n v="0"/>
    <n v="0"/>
    <n v="1.5E-5"/>
    <n v="0"/>
    <n v="1293341"/>
    <n v="372992"/>
    <n v="0"/>
    <n v="1.0000000000000001E-5"/>
    <n v="0"/>
    <n v="0"/>
  </r>
  <r>
    <x v="0"/>
    <x v="1"/>
    <x v="15"/>
    <x v="2"/>
    <n v="8601"/>
    <n v="0"/>
    <n v="17155750"/>
    <n v="5309954"/>
    <n v="0"/>
    <n v="21849"/>
    <m/>
    <n v="0"/>
    <n v="0"/>
    <n v="1.73E-4"/>
    <n v="0"/>
    <n v="1293341"/>
    <n v="372992"/>
    <n v="0"/>
    <n v="1.73E-4"/>
    <n v="0"/>
    <n v="0"/>
  </r>
  <r>
    <x v="0"/>
    <x v="1"/>
    <x v="16"/>
    <x v="2"/>
    <n v="8601"/>
    <n v="0.5"/>
    <n v="17155750"/>
    <n v="5309954"/>
    <n v="5922898"/>
    <n v="21849"/>
    <m/>
    <n v="10924.5"/>
    <n v="5933822.5"/>
    <n v="0"/>
    <n v="0"/>
    <n v="1293341"/>
    <n v="372992"/>
    <n v="460174.5"/>
    <n v="0"/>
    <n v="0"/>
    <n v="0"/>
  </r>
  <r>
    <x v="0"/>
    <x v="1"/>
    <x v="17"/>
    <x v="2"/>
    <n v="8601"/>
    <n v="0"/>
    <n v="17155750"/>
    <n v="5309954"/>
    <n v="0"/>
    <n v="21849"/>
    <m/>
    <n v="0"/>
    <n v="0"/>
    <n v="1.73E-4"/>
    <n v="0"/>
    <n v="1293341"/>
    <n v="372992"/>
    <n v="0"/>
    <n v="1.73E-4"/>
    <n v="0"/>
    <n v="0"/>
  </r>
  <r>
    <x v="0"/>
    <x v="1"/>
    <x v="18"/>
    <x v="2"/>
    <n v="8601"/>
    <n v="0.5"/>
    <n v="17155750"/>
    <n v="5309954"/>
    <n v="5922898"/>
    <n v="21849"/>
    <m/>
    <n v="10924.5"/>
    <n v="5933822.5"/>
    <n v="3.4E-5"/>
    <n v="201.749965"/>
    <n v="1293341"/>
    <n v="372992"/>
    <n v="460174.5"/>
    <n v="3.6000000000000001E-5"/>
    <n v="16.566282000000001"/>
    <n v="218.316247"/>
  </r>
  <r>
    <x v="0"/>
    <x v="1"/>
    <x v="19"/>
    <x v="2"/>
    <n v="8601"/>
    <n v="0.5"/>
    <n v="17155750"/>
    <n v="5309954"/>
    <n v="5922898"/>
    <n v="21849"/>
    <m/>
    <n v="10924.5"/>
    <n v="5933822.5"/>
    <n v="0"/>
    <n v="0"/>
    <n v="1293341"/>
    <n v="372992"/>
    <n v="460174.5"/>
    <n v="0"/>
    <n v="0"/>
    <n v="0"/>
  </r>
  <r>
    <x v="0"/>
    <x v="1"/>
    <x v="23"/>
    <x v="2"/>
    <n v="8601"/>
    <n v="0"/>
    <n v="17155750"/>
    <n v="5309954"/>
    <n v="0"/>
    <n v="21849"/>
    <m/>
    <n v="0"/>
    <n v="0"/>
    <n v="0"/>
    <n v="0"/>
    <n v="1293341"/>
    <n v="372992"/>
    <n v="0"/>
    <n v="0"/>
    <n v="0"/>
    <n v="0"/>
  </r>
  <r>
    <x v="0"/>
    <x v="1"/>
    <x v="21"/>
    <x v="2"/>
    <n v="8601"/>
    <n v="0.5"/>
    <n v="17155750"/>
    <n v="5309954"/>
    <n v="5922898"/>
    <n v="21849"/>
    <m/>
    <n v="10924.5"/>
    <n v="5933822.5"/>
    <n v="4.8999999999999998E-5"/>
    <n v="290.75730249999998"/>
    <n v="1293341"/>
    <n v="372992"/>
    <n v="460174.5"/>
    <n v="4.6E-5"/>
    <n v="21.168026999999999"/>
    <n v="311.92532949999998"/>
  </r>
  <r>
    <x v="0"/>
    <x v="1"/>
    <x v="22"/>
    <x v="2"/>
    <n v="8601"/>
    <n v="0.55000000000000004"/>
    <n v="17155750"/>
    <n v="5309954"/>
    <n v="6515187.8000000007"/>
    <n v="21849"/>
    <m/>
    <n v="12016.95"/>
    <n v="6527204.7500000009"/>
    <n v="7.2000000000000002E-5"/>
    <n v="469.95874200000009"/>
    <n v="1293341"/>
    <n v="372992"/>
    <n v="506191.95000000007"/>
    <n v="3.6999999999999998E-5"/>
    <n v="18.729102150000003"/>
    <n v="488.6878441500001"/>
  </r>
  <r>
    <x v="0"/>
    <x v="2"/>
    <x v="0"/>
    <x v="3"/>
    <n v="8602"/>
    <n v="0.6"/>
    <n v="6024930"/>
    <n v="4524742"/>
    <n v="900112.79999999993"/>
    <n v="0"/>
    <m/>
    <n v="0"/>
    <n v="900112.79999999993"/>
    <n v="1.147E-3"/>
    <n v="1032.4293815999999"/>
    <n v="0"/>
    <n v="0"/>
    <n v="0"/>
    <n v="1.145E-3"/>
    <n v="0"/>
    <n v="1032.4293815999999"/>
  </r>
  <r>
    <x v="0"/>
    <x v="2"/>
    <x v="1"/>
    <x v="3"/>
    <n v="8602"/>
    <n v="0.6"/>
    <n v="6024930"/>
    <n v="4524742"/>
    <n v="900112.79999999993"/>
    <n v="0"/>
    <m/>
    <n v="0"/>
    <n v="900112.79999999993"/>
    <n v="1.13E-4"/>
    <n v="101.71274639999999"/>
    <n v="0"/>
    <n v="0"/>
    <n v="0"/>
    <n v="1.0900000000000001E-4"/>
    <n v="0"/>
    <n v="101.71274639999999"/>
  </r>
  <r>
    <x v="0"/>
    <x v="2"/>
    <x v="2"/>
    <x v="3"/>
    <n v="8602"/>
    <n v="0.6"/>
    <n v="6024930"/>
    <n v="4524742"/>
    <n v="900112.79999999993"/>
    <n v="0"/>
    <m/>
    <n v="0"/>
    <n v="900112.79999999993"/>
    <n v="4.2200000000000001E-4"/>
    <n v="379.84760159999996"/>
    <n v="0"/>
    <n v="0"/>
    <n v="0"/>
    <n v="3.8099999999999999E-4"/>
    <n v="0"/>
    <n v="379.84760159999996"/>
  </r>
  <r>
    <x v="0"/>
    <x v="2"/>
    <x v="3"/>
    <x v="3"/>
    <n v="8602"/>
    <n v="0.55000000000000004"/>
    <n v="6024930"/>
    <n v="4524742"/>
    <n v="825103.4"/>
    <n v="0"/>
    <m/>
    <n v="0"/>
    <n v="825103.4"/>
    <n v="5.0390000000000001E-3"/>
    <n v="4157.6960325999999"/>
    <n v="0"/>
    <n v="0"/>
    <n v="0"/>
    <n v="5.0080000000000003E-3"/>
    <n v="0"/>
    <n v="4157.6960325999999"/>
  </r>
  <r>
    <x v="0"/>
    <x v="2"/>
    <x v="4"/>
    <x v="3"/>
    <n v="8602"/>
    <n v="0.55000000000000004"/>
    <n v="6024930"/>
    <n v="4524742"/>
    <n v="825103.4"/>
    <n v="0"/>
    <m/>
    <n v="0"/>
    <n v="825103.4"/>
    <n v="0"/>
    <n v="0"/>
    <n v="0"/>
    <n v="0"/>
    <n v="0"/>
    <n v="0"/>
    <n v="0"/>
    <n v="0"/>
  </r>
  <r>
    <x v="0"/>
    <x v="2"/>
    <x v="5"/>
    <x v="3"/>
    <n v="8602"/>
    <n v="0.55000000000000004"/>
    <n v="6024930"/>
    <n v="4524742"/>
    <n v="825103.4"/>
    <n v="0"/>
    <m/>
    <n v="0"/>
    <n v="825103.4"/>
    <n v="6.7999999999999999E-5"/>
    <n v="56.107031200000002"/>
    <n v="0"/>
    <n v="0"/>
    <n v="0"/>
    <n v="6.7999999999999999E-5"/>
    <n v="0"/>
    <n v="56.107031200000002"/>
  </r>
  <r>
    <x v="0"/>
    <x v="2"/>
    <x v="6"/>
    <x v="3"/>
    <n v="8602"/>
    <n v="0.55000000000000004"/>
    <n v="6024930"/>
    <n v="4524742"/>
    <n v="825103.4"/>
    <n v="0"/>
    <m/>
    <n v="0"/>
    <n v="825103.4"/>
    <n v="1.54E-4"/>
    <n v="127.0659236"/>
    <n v="0"/>
    <n v="0"/>
    <n v="0"/>
    <n v="1.03E-4"/>
    <n v="0"/>
    <n v="127.0659236"/>
  </r>
  <r>
    <x v="0"/>
    <x v="2"/>
    <x v="7"/>
    <x v="3"/>
    <n v="8602"/>
    <n v="0.55000000000000004"/>
    <n v="6024930"/>
    <n v="4524742"/>
    <n v="825103.4"/>
    <n v="0"/>
    <m/>
    <n v="0"/>
    <n v="825103.4"/>
    <n v="1.54E-4"/>
    <n v="127.0659236"/>
    <n v="0"/>
    <n v="0"/>
    <n v="0"/>
    <n v="1.56E-4"/>
    <n v="0"/>
    <n v="127.0659236"/>
  </r>
  <r>
    <x v="0"/>
    <x v="2"/>
    <x v="9"/>
    <x v="3"/>
    <n v="8602"/>
    <n v="0.55000000000000004"/>
    <n v="6024930"/>
    <n v="4524742"/>
    <n v="825103.4"/>
    <n v="0"/>
    <m/>
    <n v="0"/>
    <n v="825103.4"/>
    <n v="0"/>
    <n v="0"/>
    <n v="0"/>
    <n v="0"/>
    <n v="0"/>
    <n v="0"/>
    <n v="0"/>
    <n v="0"/>
  </r>
  <r>
    <x v="0"/>
    <x v="2"/>
    <x v="10"/>
    <x v="3"/>
    <n v="8602"/>
    <n v="0.6"/>
    <n v="6024930"/>
    <n v="4524742"/>
    <n v="900112.79999999993"/>
    <n v="0"/>
    <m/>
    <n v="0"/>
    <n v="900112.79999999993"/>
    <n v="6.6000000000000005E-5"/>
    <n v="59.4074448"/>
    <n v="0"/>
    <n v="0"/>
    <n v="0"/>
    <n v="6.6000000000000005E-5"/>
    <n v="0"/>
    <n v="59.4074448"/>
  </r>
  <r>
    <x v="0"/>
    <x v="2"/>
    <x v="11"/>
    <x v="3"/>
    <n v="8602"/>
    <n v="0.6"/>
    <n v="6024930"/>
    <n v="4524742"/>
    <n v="900112.79999999993"/>
    <n v="0"/>
    <m/>
    <n v="0"/>
    <n v="900112.79999999993"/>
    <n v="0"/>
    <n v="0"/>
    <n v="0"/>
    <n v="0"/>
    <n v="0"/>
    <n v="0"/>
    <n v="0"/>
    <n v="0"/>
  </r>
  <r>
    <x v="0"/>
    <x v="2"/>
    <x v="12"/>
    <x v="3"/>
    <n v="8602"/>
    <n v="0.6"/>
    <n v="6024930"/>
    <n v="4524742"/>
    <n v="900112.79999999993"/>
    <n v="0"/>
    <m/>
    <n v="0"/>
    <n v="900112.79999999993"/>
    <n v="1.0900000000000001E-4"/>
    <n v="98.112295200000005"/>
    <n v="0"/>
    <n v="0"/>
    <n v="0"/>
    <n v="1.0900000000000001E-4"/>
    <n v="0"/>
    <n v="98.112295200000005"/>
  </r>
  <r>
    <x v="0"/>
    <x v="2"/>
    <x v="13"/>
    <x v="3"/>
    <n v="8602"/>
    <n v="0.55000000000000004"/>
    <n v="6024930"/>
    <n v="4524742"/>
    <n v="825103.4"/>
    <n v="0"/>
    <m/>
    <n v="0"/>
    <n v="825103.4"/>
    <n v="1.0579999999999999E-3"/>
    <n v="872.9593971999999"/>
    <n v="0"/>
    <n v="0"/>
    <n v="0"/>
    <n v="9.810000000000001E-4"/>
    <n v="0"/>
    <n v="872.9593971999999"/>
  </r>
  <r>
    <x v="0"/>
    <x v="2"/>
    <x v="14"/>
    <x v="3"/>
    <n v="8602"/>
    <n v="0"/>
    <n v="6024930"/>
    <n v="4524742"/>
    <n v="0"/>
    <n v="0"/>
    <m/>
    <n v="0"/>
    <n v="0"/>
    <n v="1.5E-5"/>
    <n v="0"/>
    <n v="0"/>
    <n v="0"/>
    <n v="0"/>
    <n v="1.0000000000000001E-5"/>
    <n v="0"/>
    <n v="0"/>
  </r>
  <r>
    <x v="0"/>
    <x v="2"/>
    <x v="15"/>
    <x v="3"/>
    <n v="8602"/>
    <n v="0"/>
    <n v="6024930"/>
    <n v="4524742"/>
    <n v="0"/>
    <n v="0"/>
    <m/>
    <n v="0"/>
    <n v="0"/>
    <n v="1.73E-4"/>
    <n v="0"/>
    <n v="0"/>
    <n v="0"/>
    <n v="0"/>
    <n v="1.73E-4"/>
    <n v="0"/>
    <n v="0"/>
  </r>
  <r>
    <x v="0"/>
    <x v="2"/>
    <x v="16"/>
    <x v="3"/>
    <n v="8602"/>
    <n v="0.55000000000000004"/>
    <n v="6024930"/>
    <n v="4524742"/>
    <n v="825103.4"/>
    <n v="0"/>
    <m/>
    <n v="0"/>
    <n v="825103.4"/>
    <n v="0"/>
    <n v="0"/>
    <n v="0"/>
    <n v="0"/>
    <n v="0"/>
    <n v="0"/>
    <n v="0"/>
    <n v="0"/>
  </r>
  <r>
    <x v="0"/>
    <x v="2"/>
    <x v="17"/>
    <x v="3"/>
    <n v="8602"/>
    <n v="0"/>
    <n v="6024930"/>
    <n v="4524742"/>
    <n v="0"/>
    <n v="0"/>
    <m/>
    <n v="0"/>
    <n v="0"/>
    <n v="1.73E-4"/>
    <n v="0"/>
    <n v="0"/>
    <n v="0"/>
    <n v="0"/>
    <n v="1.73E-4"/>
    <n v="0"/>
    <n v="0"/>
  </r>
  <r>
    <x v="0"/>
    <x v="2"/>
    <x v="18"/>
    <x v="3"/>
    <n v="8602"/>
    <n v="0"/>
    <n v="6024930"/>
    <n v="4524742"/>
    <n v="0"/>
    <n v="0"/>
    <m/>
    <n v="0"/>
    <n v="0"/>
    <n v="3.4E-5"/>
    <n v="0"/>
    <n v="0"/>
    <n v="0"/>
    <n v="0"/>
    <n v="3.6000000000000001E-5"/>
    <n v="0"/>
    <n v="0"/>
  </r>
  <r>
    <x v="0"/>
    <x v="2"/>
    <x v="19"/>
    <x v="3"/>
    <n v="8602"/>
    <n v="0.55000000000000004"/>
    <n v="6024930"/>
    <n v="4524742"/>
    <n v="825103.4"/>
    <n v="0"/>
    <m/>
    <n v="0"/>
    <n v="825103.4"/>
    <n v="0"/>
    <n v="0"/>
    <n v="0"/>
    <n v="0"/>
    <n v="0"/>
    <n v="0"/>
    <n v="0"/>
    <n v="0"/>
  </r>
  <r>
    <x v="0"/>
    <x v="2"/>
    <x v="21"/>
    <x v="3"/>
    <n v="8602"/>
    <n v="0.55000000000000004"/>
    <n v="6024930"/>
    <n v="4524742"/>
    <n v="825103.4"/>
    <n v="0"/>
    <m/>
    <n v="0"/>
    <n v="825103.4"/>
    <n v="4.8999999999999998E-5"/>
    <n v="40.430066599999996"/>
    <n v="0"/>
    <n v="0"/>
    <n v="0"/>
    <n v="4.6E-5"/>
    <n v="0"/>
    <n v="40.430066599999996"/>
  </r>
  <r>
    <x v="0"/>
    <x v="2"/>
    <x v="22"/>
    <x v="3"/>
    <n v="8602"/>
    <n v="0.6"/>
    <n v="6024930"/>
    <n v="4524742"/>
    <n v="900112.79999999993"/>
    <n v="0"/>
    <m/>
    <n v="0"/>
    <n v="900112.79999999993"/>
    <n v="7.2000000000000002E-5"/>
    <n v="64.808121599999993"/>
    <n v="0"/>
    <n v="0"/>
    <n v="0"/>
    <n v="3.6999999999999998E-5"/>
    <n v="0"/>
    <n v="64.808121599999993"/>
  </r>
  <r>
    <x v="0"/>
    <x v="2"/>
    <x v="24"/>
    <x v="3"/>
    <n v="8602"/>
    <n v="0"/>
    <n v="6024930"/>
    <n v="4524742"/>
    <n v="0"/>
    <n v="0"/>
    <m/>
    <n v="0"/>
    <n v="0"/>
    <n v="0"/>
    <n v="0"/>
    <n v="0"/>
    <n v="0"/>
    <n v="0"/>
    <n v="0"/>
    <n v="0"/>
    <n v="0"/>
  </r>
  <r>
    <x v="0"/>
    <x v="2"/>
    <x v="0"/>
    <x v="4"/>
    <n v="9514"/>
    <n v="0.6"/>
    <n v="35670025"/>
    <n v="4929736"/>
    <n v="18444173.399999999"/>
    <n v="0"/>
    <m/>
    <n v="0"/>
    <n v="18444173.399999999"/>
    <n v="1.147E-3"/>
    <n v="21155.466889799998"/>
    <n v="0"/>
    <n v="0"/>
    <n v="0"/>
    <n v="1.145E-3"/>
    <n v="0"/>
    <n v="21155.466889799998"/>
  </r>
  <r>
    <x v="0"/>
    <x v="2"/>
    <x v="1"/>
    <x v="4"/>
    <n v="9514"/>
    <n v="0.6"/>
    <n v="35670025"/>
    <n v="4929736"/>
    <n v="18444173.399999999"/>
    <n v="0"/>
    <m/>
    <n v="0"/>
    <n v="18444173.399999999"/>
    <n v="1.13E-4"/>
    <n v="2084.1915941999996"/>
    <n v="0"/>
    <n v="0"/>
    <n v="0"/>
    <n v="1.0900000000000001E-4"/>
    <n v="0"/>
    <n v="2084.1915941999996"/>
  </r>
  <r>
    <x v="0"/>
    <x v="2"/>
    <x v="2"/>
    <x v="4"/>
    <n v="9514"/>
    <n v="0.6"/>
    <n v="35670025"/>
    <n v="4929736"/>
    <n v="18444173.399999999"/>
    <n v="0"/>
    <m/>
    <n v="0"/>
    <n v="18444173.399999999"/>
    <n v="4.2200000000000001E-4"/>
    <n v="7783.4411747999993"/>
    <n v="0"/>
    <n v="0"/>
    <n v="0"/>
    <n v="3.8099999999999999E-4"/>
    <n v="0"/>
    <n v="7783.4411747999993"/>
  </r>
  <r>
    <x v="0"/>
    <x v="2"/>
    <x v="3"/>
    <x v="4"/>
    <n v="9514"/>
    <n v="0.55000000000000004"/>
    <n v="35670025"/>
    <n v="4929736"/>
    <n v="16907158.950000003"/>
    <n v="0"/>
    <m/>
    <n v="0"/>
    <n v="16907158.950000003"/>
    <n v="5.0390000000000001E-3"/>
    <n v="85195.173949050019"/>
    <n v="0"/>
    <n v="0"/>
    <n v="0"/>
    <n v="5.0080000000000003E-3"/>
    <n v="0"/>
    <n v="85195.173949050019"/>
  </r>
  <r>
    <x v="0"/>
    <x v="2"/>
    <x v="4"/>
    <x v="4"/>
    <n v="9514"/>
    <n v="0.55000000000000004"/>
    <n v="35670025"/>
    <n v="4929736"/>
    <n v="16907158.950000003"/>
    <n v="0"/>
    <m/>
    <n v="0"/>
    <n v="16907158.950000003"/>
    <n v="0"/>
    <n v="0"/>
    <n v="0"/>
    <n v="0"/>
    <n v="0"/>
    <n v="0"/>
    <n v="0"/>
    <n v="0"/>
  </r>
  <r>
    <x v="0"/>
    <x v="2"/>
    <x v="5"/>
    <x v="4"/>
    <n v="9514"/>
    <n v="0.55000000000000004"/>
    <n v="35670025"/>
    <n v="4929736"/>
    <n v="16907158.950000003"/>
    <n v="0"/>
    <m/>
    <n v="0"/>
    <n v="16907158.950000003"/>
    <n v="6.7999999999999999E-5"/>
    <n v="1149.6868086000002"/>
    <n v="0"/>
    <n v="0"/>
    <n v="0"/>
    <n v="6.7999999999999999E-5"/>
    <n v="0"/>
    <n v="1149.6868086000002"/>
  </r>
  <r>
    <x v="0"/>
    <x v="2"/>
    <x v="6"/>
    <x v="4"/>
    <n v="9514"/>
    <n v="0.55000000000000004"/>
    <n v="35670025"/>
    <n v="4929736"/>
    <n v="16907158.950000003"/>
    <n v="0"/>
    <m/>
    <n v="0"/>
    <n v="16907158.950000003"/>
    <n v="1.54E-4"/>
    <n v="2603.7024783000006"/>
    <n v="0"/>
    <n v="0"/>
    <n v="0"/>
    <n v="1.03E-4"/>
    <n v="0"/>
    <n v="2603.7024783000006"/>
  </r>
  <r>
    <x v="0"/>
    <x v="2"/>
    <x v="7"/>
    <x v="4"/>
    <n v="9514"/>
    <n v="0.55000000000000004"/>
    <n v="35670025"/>
    <n v="4929736"/>
    <n v="16907158.950000003"/>
    <n v="0"/>
    <m/>
    <n v="0"/>
    <n v="16907158.950000003"/>
    <n v="1.54E-4"/>
    <n v="2603.7024783000006"/>
    <n v="0"/>
    <n v="0"/>
    <n v="0"/>
    <n v="1.56E-4"/>
    <n v="0"/>
    <n v="2603.7024783000006"/>
  </r>
  <r>
    <x v="0"/>
    <x v="2"/>
    <x v="8"/>
    <x v="4"/>
    <n v="9514"/>
    <n v="0.55000000000000004"/>
    <n v="35670025"/>
    <n v="4929736"/>
    <n v="16907158.950000003"/>
    <n v="0"/>
    <m/>
    <n v="0"/>
    <n v="16907158.950000003"/>
    <n v="4.8099999999999998E-4"/>
    <n v="8132.3434549500007"/>
    <n v="0"/>
    <n v="0"/>
    <n v="0"/>
    <n v="4.0700000000000003E-4"/>
    <n v="0"/>
    <n v="8132.3434549500007"/>
  </r>
  <r>
    <x v="0"/>
    <x v="2"/>
    <x v="9"/>
    <x v="4"/>
    <n v="9514"/>
    <n v="0.55000000000000004"/>
    <n v="35670025"/>
    <n v="4929736"/>
    <n v="16907158.950000003"/>
    <n v="0"/>
    <m/>
    <n v="0"/>
    <n v="16907158.950000003"/>
    <n v="0"/>
    <n v="0"/>
    <n v="0"/>
    <n v="0"/>
    <n v="0"/>
    <n v="0"/>
    <n v="0"/>
    <n v="0"/>
  </r>
  <r>
    <x v="0"/>
    <x v="2"/>
    <x v="10"/>
    <x v="4"/>
    <n v="9514"/>
    <n v="0.6"/>
    <n v="35670025"/>
    <n v="4929736"/>
    <n v="18444173.399999999"/>
    <n v="0"/>
    <m/>
    <n v="0"/>
    <n v="18444173.399999999"/>
    <n v="6.6000000000000005E-5"/>
    <n v="1217.3154443999999"/>
    <n v="0"/>
    <n v="0"/>
    <n v="0"/>
    <n v="6.6000000000000005E-5"/>
    <n v="0"/>
    <n v="1217.3154443999999"/>
  </r>
  <r>
    <x v="0"/>
    <x v="2"/>
    <x v="11"/>
    <x v="4"/>
    <n v="9514"/>
    <n v="0.6"/>
    <n v="35670025"/>
    <n v="4929736"/>
    <n v="18444173.399999999"/>
    <n v="0"/>
    <m/>
    <n v="0"/>
    <n v="18444173.399999999"/>
    <n v="0"/>
    <n v="0"/>
    <n v="0"/>
    <n v="0"/>
    <n v="0"/>
    <n v="0"/>
    <n v="0"/>
    <n v="0"/>
  </r>
  <r>
    <x v="0"/>
    <x v="2"/>
    <x v="12"/>
    <x v="4"/>
    <n v="9514"/>
    <n v="0.6"/>
    <n v="35670025"/>
    <n v="4929736"/>
    <n v="18444173.399999999"/>
    <n v="0"/>
    <m/>
    <n v="0"/>
    <n v="18444173.399999999"/>
    <n v="1.0900000000000001E-4"/>
    <n v="2010.4149006"/>
    <n v="0"/>
    <n v="0"/>
    <n v="0"/>
    <n v="1.0900000000000001E-4"/>
    <n v="0"/>
    <n v="2010.4149006"/>
  </r>
  <r>
    <x v="0"/>
    <x v="2"/>
    <x v="13"/>
    <x v="4"/>
    <n v="9514"/>
    <n v="0.55000000000000004"/>
    <n v="35670025"/>
    <n v="4929736"/>
    <n v="16907158.950000003"/>
    <n v="0"/>
    <m/>
    <n v="0"/>
    <n v="16907158.950000003"/>
    <n v="1.0579999999999999E-3"/>
    <n v="17887.774169100001"/>
    <n v="0"/>
    <n v="0"/>
    <n v="0"/>
    <n v="9.810000000000001E-4"/>
    <n v="0"/>
    <n v="17887.774169100001"/>
  </r>
  <r>
    <x v="0"/>
    <x v="2"/>
    <x v="14"/>
    <x v="4"/>
    <n v="9514"/>
    <n v="0"/>
    <n v="35670025"/>
    <n v="4929736"/>
    <n v="0"/>
    <n v="0"/>
    <m/>
    <n v="0"/>
    <n v="0"/>
    <n v="1.5E-5"/>
    <n v="0"/>
    <n v="0"/>
    <n v="0"/>
    <n v="0"/>
    <n v="1.0000000000000001E-5"/>
    <n v="0"/>
    <n v="0"/>
  </r>
  <r>
    <x v="0"/>
    <x v="2"/>
    <x v="15"/>
    <x v="4"/>
    <n v="9514"/>
    <n v="0"/>
    <n v="35670025"/>
    <n v="4929736"/>
    <n v="0"/>
    <n v="0"/>
    <m/>
    <n v="0"/>
    <n v="0"/>
    <n v="1.73E-4"/>
    <n v="0"/>
    <n v="0"/>
    <n v="0"/>
    <n v="0"/>
    <n v="1.73E-4"/>
    <n v="0"/>
    <n v="0"/>
  </r>
  <r>
    <x v="0"/>
    <x v="2"/>
    <x v="16"/>
    <x v="4"/>
    <n v="9514"/>
    <n v="0.55000000000000004"/>
    <n v="35670025"/>
    <n v="4929736"/>
    <n v="16907158.950000003"/>
    <n v="0"/>
    <m/>
    <n v="0"/>
    <n v="16907158.950000003"/>
    <n v="0"/>
    <n v="0"/>
    <n v="0"/>
    <n v="0"/>
    <n v="0"/>
    <n v="0"/>
    <n v="0"/>
    <n v="0"/>
  </r>
  <r>
    <x v="0"/>
    <x v="2"/>
    <x v="17"/>
    <x v="4"/>
    <n v="9514"/>
    <n v="0"/>
    <n v="35670025"/>
    <n v="4929736"/>
    <n v="0"/>
    <n v="0"/>
    <m/>
    <n v="0"/>
    <n v="0"/>
    <n v="1.73E-4"/>
    <n v="0"/>
    <n v="0"/>
    <n v="0"/>
    <n v="0"/>
    <n v="1.73E-4"/>
    <n v="0"/>
    <n v="0"/>
  </r>
  <r>
    <x v="0"/>
    <x v="2"/>
    <x v="18"/>
    <x v="4"/>
    <n v="9514"/>
    <n v="0"/>
    <n v="35670025"/>
    <n v="4929736"/>
    <n v="0"/>
    <n v="0"/>
    <m/>
    <n v="0"/>
    <n v="0"/>
    <n v="3.4E-5"/>
    <n v="0"/>
    <n v="0"/>
    <n v="0"/>
    <n v="0"/>
    <n v="3.6000000000000001E-5"/>
    <n v="0"/>
    <n v="0"/>
  </r>
  <r>
    <x v="0"/>
    <x v="2"/>
    <x v="19"/>
    <x v="4"/>
    <n v="9514"/>
    <n v="0.55000000000000004"/>
    <n v="35670025"/>
    <n v="4929736"/>
    <n v="16907158.950000003"/>
    <n v="0"/>
    <m/>
    <n v="0"/>
    <n v="16907158.950000003"/>
    <n v="0"/>
    <n v="0"/>
    <n v="0"/>
    <n v="0"/>
    <n v="0"/>
    <n v="0"/>
    <n v="0"/>
    <n v="0"/>
  </r>
  <r>
    <x v="0"/>
    <x v="2"/>
    <x v="21"/>
    <x v="4"/>
    <n v="9514"/>
    <n v="0.55000000000000004"/>
    <n v="35670025"/>
    <n v="4929736"/>
    <n v="16907158.950000003"/>
    <n v="0"/>
    <m/>
    <n v="0"/>
    <n v="16907158.950000003"/>
    <n v="4.8999999999999998E-5"/>
    <n v="828.45078855000008"/>
    <n v="0"/>
    <n v="0"/>
    <n v="0"/>
    <n v="4.6E-5"/>
    <n v="0"/>
    <n v="828.45078855000008"/>
  </r>
  <r>
    <x v="0"/>
    <x v="2"/>
    <x v="22"/>
    <x v="4"/>
    <n v="9514"/>
    <n v="0.6"/>
    <n v="35670025"/>
    <n v="4929736"/>
    <n v="18444173.399999999"/>
    <n v="0"/>
    <m/>
    <n v="0"/>
    <n v="18444173.399999999"/>
    <n v="7.2000000000000002E-5"/>
    <n v="1327.9804847999999"/>
    <n v="0"/>
    <n v="0"/>
    <n v="0"/>
    <n v="3.6999999999999998E-5"/>
    <n v="0"/>
    <n v="1327.9804847999999"/>
  </r>
  <r>
    <x v="0"/>
    <x v="2"/>
    <x v="24"/>
    <x v="4"/>
    <n v="9514"/>
    <n v="0"/>
    <n v="35670025"/>
    <n v="4929736"/>
    <n v="0"/>
    <n v="0"/>
    <m/>
    <n v="0"/>
    <n v="0"/>
    <n v="0"/>
    <n v="0"/>
    <n v="0"/>
    <n v="0"/>
    <n v="0"/>
    <n v="0"/>
    <n v="0"/>
    <n v="0"/>
  </r>
  <r>
    <x v="1"/>
    <x v="3"/>
    <x v="0"/>
    <x v="5"/>
    <n v="8301"/>
    <n v="1"/>
    <n v="117814691"/>
    <n v="3874789"/>
    <n v="113939902"/>
    <n v="3178"/>
    <m/>
    <n v="3178"/>
    <n v="113943080"/>
    <n v="1.147E-3"/>
    <n v="130692.71275999999"/>
    <n v="6090391"/>
    <n v="60286"/>
    <n v="6030105"/>
    <n v="1.145E-3"/>
    <n v="6904.470225"/>
    <n v="137597.18298499999"/>
  </r>
  <r>
    <x v="1"/>
    <x v="3"/>
    <x v="1"/>
    <x v="5"/>
    <n v="8301"/>
    <n v="1"/>
    <n v="117814691"/>
    <n v="3874789"/>
    <n v="113939902"/>
    <n v="3178"/>
    <m/>
    <n v="3178"/>
    <n v="113943080"/>
    <n v="1.13E-4"/>
    <n v="12875.56804"/>
    <n v="6090391"/>
    <n v="60286"/>
    <n v="6030105"/>
    <n v="1.0900000000000001E-4"/>
    <n v="657.28144500000008"/>
    <n v="13532.849485000001"/>
  </r>
  <r>
    <x v="1"/>
    <x v="3"/>
    <x v="2"/>
    <x v="5"/>
    <n v="8301"/>
    <n v="1"/>
    <n v="117814691"/>
    <n v="3874789"/>
    <n v="113939902"/>
    <n v="3178"/>
    <m/>
    <n v="3178"/>
    <n v="113943080"/>
    <n v="4.2200000000000001E-4"/>
    <n v="48083.979760000002"/>
    <n v="6090391"/>
    <n v="60286"/>
    <n v="6030105"/>
    <n v="3.8099999999999999E-4"/>
    <n v="2297.4700050000001"/>
    <n v="50381.449765000005"/>
  </r>
  <r>
    <x v="1"/>
    <x v="3"/>
    <x v="3"/>
    <x v="5"/>
    <n v="8301"/>
    <n v="0.6"/>
    <n v="117814691"/>
    <n v="3874789"/>
    <n v="68363941.200000003"/>
    <n v="3178"/>
    <m/>
    <n v="1906.8"/>
    <n v="68365848"/>
    <n v="5.0390000000000001E-3"/>
    <n v="344495.508072"/>
    <n v="6090391"/>
    <n v="60286"/>
    <n v="3618063"/>
    <n v="5.0080000000000003E-3"/>
    <n v="18119.259504000001"/>
    <n v="362614.76757600001"/>
  </r>
  <r>
    <x v="1"/>
    <x v="3"/>
    <x v="4"/>
    <x v="5"/>
    <n v="8301"/>
    <n v="0.6"/>
    <n v="117814691"/>
    <n v="3874789"/>
    <n v="68363941.200000003"/>
    <n v="3178"/>
    <m/>
    <n v="1906.8"/>
    <n v="68365848"/>
    <n v="0"/>
    <n v="0"/>
    <n v="6090391"/>
    <n v="60286"/>
    <n v="3618063"/>
    <n v="0"/>
    <n v="0"/>
    <n v="0"/>
  </r>
  <r>
    <x v="1"/>
    <x v="3"/>
    <x v="5"/>
    <x v="5"/>
    <n v="8301"/>
    <n v="1"/>
    <n v="117814691"/>
    <n v="3874789"/>
    <n v="113939902"/>
    <n v="3178"/>
    <m/>
    <n v="3178"/>
    <n v="113943080"/>
    <n v="6.7999999999999999E-5"/>
    <n v="7748.1294399999997"/>
    <n v="6090391"/>
    <n v="60286"/>
    <n v="6030105"/>
    <n v="6.7999999999999999E-5"/>
    <n v="410.04714000000001"/>
    <n v="8158.1765799999994"/>
  </r>
  <r>
    <x v="1"/>
    <x v="3"/>
    <x v="6"/>
    <x v="5"/>
    <n v="8301"/>
    <n v="1"/>
    <n v="117814691"/>
    <n v="3874789"/>
    <n v="113939902"/>
    <n v="3178"/>
    <m/>
    <n v="3178"/>
    <n v="113943080"/>
    <n v="1.54E-4"/>
    <n v="17547.23432"/>
    <n v="6090391"/>
    <n v="60286"/>
    <n v="6030105"/>
    <n v="1.03E-4"/>
    <n v="621.10081500000001"/>
    <n v="18168.335135000001"/>
  </r>
  <r>
    <x v="1"/>
    <x v="3"/>
    <x v="8"/>
    <x v="5"/>
    <n v="8301"/>
    <n v="1"/>
    <n v="117814691"/>
    <n v="3874789"/>
    <n v="113939902"/>
    <n v="3178"/>
    <m/>
    <n v="3178"/>
    <n v="113943080"/>
    <n v="4.8099999999999998E-4"/>
    <n v="54806.621480000002"/>
    <n v="6090391"/>
    <n v="60286"/>
    <n v="6030105"/>
    <n v="4.0700000000000003E-4"/>
    <n v="2454.252735"/>
    <n v="57260.874215000003"/>
  </r>
  <r>
    <x v="1"/>
    <x v="3"/>
    <x v="25"/>
    <x v="5"/>
    <n v="8301"/>
    <n v="1"/>
    <n v="117814691"/>
    <n v="3874789"/>
    <n v="113939902"/>
    <n v="3178"/>
    <m/>
    <n v="3178"/>
    <n v="113943080"/>
    <n v="3.8000000000000002E-5"/>
    <n v="4329.8370400000003"/>
    <n v="6090391"/>
    <n v="60286"/>
    <n v="6030105"/>
    <n v="3.6999999999999998E-5"/>
    <n v="223.11388499999998"/>
    <n v="4552.9509250000001"/>
  </r>
  <r>
    <x v="1"/>
    <x v="3"/>
    <x v="26"/>
    <x v="5"/>
    <n v="8301"/>
    <n v="1"/>
    <n v="117814691"/>
    <n v="3874789"/>
    <n v="113939902"/>
    <n v="3178"/>
    <m/>
    <n v="3178"/>
    <n v="113943080"/>
    <n v="1.163E-3"/>
    <n v="132515.80204000001"/>
    <n v="6090391"/>
    <n v="60286"/>
    <n v="6030105"/>
    <n v="9.1100000000000003E-4"/>
    <n v="5493.425655"/>
    <n v="138009.22769500001"/>
  </r>
  <r>
    <x v="1"/>
    <x v="3"/>
    <x v="10"/>
    <x v="5"/>
    <n v="8301"/>
    <n v="1"/>
    <n v="117814691"/>
    <n v="3874789"/>
    <n v="113939902"/>
    <n v="3178"/>
    <m/>
    <n v="3178"/>
    <n v="113943080"/>
    <n v="6.6000000000000005E-5"/>
    <n v="7520.2432800000006"/>
    <n v="6090391"/>
    <n v="60286"/>
    <n v="6030105"/>
    <n v="6.6000000000000005E-5"/>
    <n v="397.98693000000003"/>
    <n v="7918.2302100000006"/>
  </r>
  <r>
    <x v="1"/>
    <x v="3"/>
    <x v="11"/>
    <x v="5"/>
    <n v="8301"/>
    <n v="1"/>
    <n v="117814691"/>
    <n v="3874789"/>
    <n v="113939902"/>
    <n v="3178"/>
    <m/>
    <n v="3178"/>
    <n v="113943080"/>
    <n v="0"/>
    <n v="0"/>
    <n v="6090391"/>
    <n v="60286"/>
    <n v="6030105"/>
    <n v="0"/>
    <n v="0"/>
    <n v="0"/>
  </r>
  <r>
    <x v="1"/>
    <x v="3"/>
    <x v="12"/>
    <x v="5"/>
    <n v="8301"/>
    <n v="1"/>
    <n v="117814691"/>
    <n v="3874789"/>
    <n v="113939902"/>
    <n v="3178"/>
    <m/>
    <n v="3178"/>
    <n v="113943080"/>
    <n v="1.0900000000000001E-4"/>
    <n v="12419.79572"/>
    <n v="6090391"/>
    <n v="60286"/>
    <n v="6030105"/>
    <n v="1.0900000000000001E-4"/>
    <n v="657.28144500000008"/>
    <n v="13077.077165000001"/>
  </r>
  <r>
    <x v="1"/>
    <x v="3"/>
    <x v="14"/>
    <x v="5"/>
    <n v="8301"/>
    <n v="1"/>
    <n v="117814691"/>
    <n v="3874789"/>
    <n v="113939902"/>
    <n v="3178"/>
    <m/>
    <n v="3178"/>
    <n v="113943080"/>
    <n v="1.5E-5"/>
    <n v="1709.1462000000001"/>
    <n v="6090391"/>
    <n v="60286"/>
    <n v="6030105"/>
    <n v="1.0000000000000001E-5"/>
    <n v="60.301050000000004"/>
    <n v="1769.4472500000002"/>
  </r>
  <r>
    <x v="1"/>
    <x v="3"/>
    <x v="15"/>
    <x v="5"/>
    <n v="8301"/>
    <n v="1"/>
    <n v="117814691"/>
    <n v="3874789"/>
    <n v="113939902"/>
    <n v="3178"/>
    <m/>
    <n v="3178"/>
    <n v="113943080"/>
    <n v="1.73E-4"/>
    <n v="19712.152839999999"/>
    <n v="6090391"/>
    <n v="60286"/>
    <n v="6030105"/>
    <n v="1.73E-4"/>
    <n v="1043.208165"/>
    <n v="20755.361004999999"/>
  </r>
  <r>
    <x v="1"/>
    <x v="3"/>
    <x v="27"/>
    <x v="5"/>
    <n v="8301"/>
    <n v="1"/>
    <n v="117814691"/>
    <n v="3874789"/>
    <n v="113939902"/>
    <n v="3178"/>
    <m/>
    <n v="3178"/>
    <n v="113943080"/>
    <n v="0"/>
    <n v="0"/>
    <n v="6090391"/>
    <n v="60286"/>
    <n v="6030105"/>
    <n v="0"/>
    <n v="0"/>
    <n v="0"/>
  </r>
  <r>
    <x v="1"/>
    <x v="3"/>
    <x v="16"/>
    <x v="5"/>
    <n v="8301"/>
    <n v="0.6"/>
    <n v="117814691"/>
    <n v="3874789"/>
    <n v="68363941.200000003"/>
    <n v="3178"/>
    <m/>
    <n v="1906.8"/>
    <n v="68365848"/>
    <n v="0"/>
    <n v="0"/>
    <n v="6090391"/>
    <n v="60286"/>
    <n v="3618063"/>
    <n v="0"/>
    <n v="0"/>
    <n v="0"/>
  </r>
  <r>
    <x v="1"/>
    <x v="3"/>
    <x v="17"/>
    <x v="5"/>
    <n v="8301"/>
    <n v="1"/>
    <n v="117814691"/>
    <n v="3874789"/>
    <n v="113939902"/>
    <n v="3178"/>
    <m/>
    <n v="3178"/>
    <n v="113943080"/>
    <n v="1.73E-4"/>
    <n v="19712.152839999999"/>
    <n v="6090391"/>
    <n v="60286"/>
    <n v="6030105"/>
    <n v="1.73E-4"/>
    <n v="1043.208165"/>
    <n v="20755.361004999999"/>
  </r>
  <r>
    <x v="1"/>
    <x v="3"/>
    <x v="28"/>
    <x v="5"/>
    <n v="8301"/>
    <n v="1"/>
    <n v="117814691"/>
    <n v="3874789"/>
    <n v="113939902"/>
    <n v="3178"/>
    <m/>
    <n v="3178"/>
    <n v="113943080"/>
    <n v="0"/>
    <n v="0"/>
    <n v="6090391"/>
    <n v="60286"/>
    <n v="6030105"/>
    <n v="0"/>
    <n v="0"/>
    <n v="0"/>
  </r>
  <r>
    <x v="1"/>
    <x v="3"/>
    <x v="29"/>
    <x v="5"/>
    <n v="8301"/>
    <n v="1"/>
    <n v="117814691"/>
    <n v="3874789"/>
    <n v="113939902"/>
    <n v="3178"/>
    <m/>
    <n v="3178"/>
    <n v="113943080"/>
    <n v="1.0269999999999999E-3"/>
    <n v="117019.54315999999"/>
    <n v="6090391"/>
    <n v="60286"/>
    <n v="6030105"/>
    <n v="8.2399999999999997E-4"/>
    <n v="4968.8065200000001"/>
    <n v="121988.34967999998"/>
  </r>
  <r>
    <x v="1"/>
    <x v="3"/>
    <x v="21"/>
    <x v="5"/>
    <n v="8301"/>
    <n v="0.6"/>
    <n v="117814691"/>
    <n v="3874789"/>
    <n v="68363941.200000003"/>
    <n v="3178"/>
    <m/>
    <n v="1906.8"/>
    <n v="68365848"/>
    <n v="4.8999999999999998E-5"/>
    <n v="3349.9265519999999"/>
    <n v="6090391"/>
    <n v="60286"/>
    <n v="3618063"/>
    <n v="4.6E-5"/>
    <n v="166.43089800000001"/>
    <n v="3516.35745"/>
  </r>
  <r>
    <x v="1"/>
    <x v="3"/>
    <x v="22"/>
    <x v="5"/>
    <n v="8301"/>
    <n v="1"/>
    <n v="117814691"/>
    <n v="3874789"/>
    <n v="113939902"/>
    <n v="3178"/>
    <m/>
    <n v="3178"/>
    <n v="113943080"/>
    <n v="7.2000000000000002E-5"/>
    <n v="8203.9017600000006"/>
    <n v="6090391"/>
    <n v="60286"/>
    <n v="6030105"/>
    <n v="3.6999999999999998E-5"/>
    <n v="223.11388499999998"/>
    <n v="8427.0156450000013"/>
  </r>
  <r>
    <x v="1"/>
    <x v="3"/>
    <x v="0"/>
    <x v="6"/>
    <n v="8301"/>
    <n v="1"/>
    <n v="0"/>
    <m/>
    <n v="0"/>
    <n v="571665"/>
    <n v="300"/>
    <n v="571365"/>
    <n v="571365"/>
    <n v="1.147E-3"/>
    <n v="655.35565499999996"/>
    <n v="0"/>
    <m/>
    <n v="0"/>
    <n v="1.145E-3"/>
    <n v="0"/>
    <n v="655.35565499999996"/>
  </r>
  <r>
    <x v="1"/>
    <x v="3"/>
    <x v="1"/>
    <x v="6"/>
    <n v="8301"/>
    <n v="1"/>
    <n v="0"/>
    <m/>
    <n v="0"/>
    <n v="571665"/>
    <n v="300"/>
    <n v="571365"/>
    <n v="571365"/>
    <n v="1.13E-4"/>
    <n v="64.564245"/>
    <n v="0"/>
    <m/>
    <n v="0"/>
    <n v="1.0900000000000001E-4"/>
    <n v="0"/>
    <n v="64.564245"/>
  </r>
  <r>
    <x v="1"/>
    <x v="3"/>
    <x v="2"/>
    <x v="6"/>
    <n v="8301"/>
    <n v="1"/>
    <n v="0"/>
    <m/>
    <n v="0"/>
    <n v="571665"/>
    <n v="300"/>
    <n v="571365"/>
    <n v="571365"/>
    <n v="4.2200000000000001E-4"/>
    <n v="241.11602999999999"/>
    <n v="0"/>
    <m/>
    <n v="0"/>
    <n v="3.8099999999999999E-4"/>
    <n v="0"/>
    <n v="241.11602999999999"/>
  </r>
  <r>
    <x v="1"/>
    <x v="3"/>
    <x v="3"/>
    <x v="6"/>
    <n v="8301"/>
    <n v="0.6"/>
    <n v="0"/>
    <m/>
    <n v="0"/>
    <n v="571665"/>
    <n v="300"/>
    <n v="342819"/>
    <n v="342819"/>
    <n v="5.0390000000000001E-3"/>
    <n v="1727.464941"/>
    <n v="0"/>
    <m/>
    <n v="0"/>
    <n v="5.0080000000000003E-3"/>
    <n v="0"/>
    <n v="1727.464941"/>
  </r>
  <r>
    <x v="1"/>
    <x v="3"/>
    <x v="4"/>
    <x v="6"/>
    <n v="8301"/>
    <n v="0.6"/>
    <n v="0"/>
    <m/>
    <n v="0"/>
    <n v="571665"/>
    <n v="300"/>
    <n v="342819"/>
    <n v="342819"/>
    <n v="0"/>
    <n v="0"/>
    <n v="0"/>
    <m/>
    <n v="0"/>
    <n v="0"/>
    <n v="0"/>
    <n v="0"/>
  </r>
  <r>
    <x v="1"/>
    <x v="3"/>
    <x v="5"/>
    <x v="6"/>
    <n v="8301"/>
    <n v="1"/>
    <n v="0"/>
    <m/>
    <n v="0"/>
    <n v="571665"/>
    <n v="300"/>
    <n v="571365"/>
    <n v="571365"/>
    <n v="6.7999999999999999E-5"/>
    <n v="38.852820000000001"/>
    <n v="0"/>
    <m/>
    <n v="0"/>
    <n v="6.7999999999999999E-5"/>
    <n v="0"/>
    <n v="38.852820000000001"/>
  </r>
  <r>
    <x v="1"/>
    <x v="3"/>
    <x v="6"/>
    <x v="6"/>
    <n v="8301"/>
    <n v="1"/>
    <n v="0"/>
    <m/>
    <n v="0"/>
    <n v="571665"/>
    <n v="300"/>
    <n v="571365"/>
    <n v="571365"/>
    <n v="1.54E-4"/>
    <n v="87.990210000000005"/>
    <n v="0"/>
    <m/>
    <n v="0"/>
    <n v="1.03E-4"/>
    <n v="0"/>
    <n v="87.990210000000005"/>
  </r>
  <r>
    <x v="1"/>
    <x v="3"/>
    <x v="25"/>
    <x v="6"/>
    <n v="8301"/>
    <n v="1"/>
    <n v="0"/>
    <m/>
    <n v="0"/>
    <n v="571665"/>
    <n v="300"/>
    <n v="571365"/>
    <n v="571365"/>
    <n v="3.8000000000000002E-5"/>
    <n v="21.711870000000001"/>
    <n v="0"/>
    <m/>
    <n v="0"/>
    <n v="3.6999999999999998E-5"/>
    <n v="0"/>
    <n v="21.711870000000001"/>
  </r>
  <r>
    <x v="1"/>
    <x v="3"/>
    <x v="26"/>
    <x v="6"/>
    <n v="8301"/>
    <n v="1"/>
    <n v="0"/>
    <m/>
    <n v="0"/>
    <n v="571665"/>
    <n v="300"/>
    <n v="571365"/>
    <n v="571365"/>
    <n v="1.163E-3"/>
    <n v="664.49749499999996"/>
    <n v="0"/>
    <m/>
    <n v="0"/>
    <n v="9.1100000000000003E-4"/>
    <n v="0"/>
    <n v="664.49749499999996"/>
  </r>
  <r>
    <x v="1"/>
    <x v="3"/>
    <x v="10"/>
    <x v="6"/>
    <n v="8301"/>
    <n v="1"/>
    <n v="0"/>
    <m/>
    <n v="0"/>
    <n v="571665"/>
    <n v="300"/>
    <n v="571365"/>
    <n v="571365"/>
    <n v="6.6000000000000005E-5"/>
    <n v="37.710090000000001"/>
    <n v="0"/>
    <m/>
    <n v="0"/>
    <n v="6.6000000000000005E-5"/>
    <n v="0"/>
    <n v="37.710090000000001"/>
  </r>
  <r>
    <x v="1"/>
    <x v="3"/>
    <x v="11"/>
    <x v="6"/>
    <n v="8301"/>
    <n v="1"/>
    <n v="0"/>
    <m/>
    <n v="0"/>
    <n v="571665"/>
    <n v="300"/>
    <n v="571365"/>
    <n v="571365"/>
    <n v="0"/>
    <n v="0"/>
    <n v="0"/>
    <m/>
    <n v="0"/>
    <n v="0"/>
    <n v="0"/>
    <n v="0"/>
  </r>
  <r>
    <x v="1"/>
    <x v="3"/>
    <x v="12"/>
    <x v="6"/>
    <n v="8301"/>
    <n v="1"/>
    <n v="0"/>
    <m/>
    <n v="0"/>
    <n v="571665"/>
    <n v="300"/>
    <n v="571365"/>
    <n v="571365"/>
    <n v="1.0900000000000001E-4"/>
    <n v="62.278785000000006"/>
    <n v="0"/>
    <m/>
    <n v="0"/>
    <n v="1.0900000000000001E-4"/>
    <n v="0"/>
    <n v="62.278785000000006"/>
  </r>
  <r>
    <x v="1"/>
    <x v="3"/>
    <x v="14"/>
    <x v="6"/>
    <n v="8301"/>
    <n v="1"/>
    <n v="0"/>
    <m/>
    <n v="0"/>
    <n v="571665"/>
    <n v="300"/>
    <n v="571365"/>
    <n v="571365"/>
    <n v="1.5E-5"/>
    <n v="8.5704750000000001"/>
    <n v="0"/>
    <m/>
    <n v="0"/>
    <n v="1.0000000000000001E-5"/>
    <n v="0"/>
    <n v="8.5704750000000001"/>
  </r>
  <r>
    <x v="1"/>
    <x v="3"/>
    <x v="15"/>
    <x v="6"/>
    <n v="8301"/>
    <n v="1"/>
    <n v="0"/>
    <m/>
    <n v="0"/>
    <n v="571665"/>
    <n v="300"/>
    <n v="571365"/>
    <n v="571365"/>
    <n v="1.73E-4"/>
    <n v="98.846145000000007"/>
    <n v="0"/>
    <m/>
    <n v="0"/>
    <n v="1.73E-4"/>
    <n v="0"/>
    <n v="98.846145000000007"/>
  </r>
  <r>
    <x v="1"/>
    <x v="3"/>
    <x v="27"/>
    <x v="6"/>
    <n v="8301"/>
    <n v="1"/>
    <n v="0"/>
    <m/>
    <n v="0"/>
    <n v="571665"/>
    <n v="300"/>
    <n v="571365"/>
    <n v="571365"/>
    <n v="0"/>
    <n v="0"/>
    <n v="0"/>
    <m/>
    <n v="0"/>
    <n v="0"/>
    <n v="0"/>
    <n v="0"/>
  </r>
  <r>
    <x v="1"/>
    <x v="3"/>
    <x v="16"/>
    <x v="6"/>
    <n v="8301"/>
    <n v="0.6"/>
    <n v="0"/>
    <m/>
    <n v="0"/>
    <n v="571665"/>
    <n v="300"/>
    <n v="342819"/>
    <n v="342819"/>
    <n v="0"/>
    <n v="0"/>
    <n v="0"/>
    <m/>
    <n v="0"/>
    <n v="0"/>
    <n v="0"/>
    <n v="0"/>
  </r>
  <r>
    <x v="1"/>
    <x v="3"/>
    <x v="17"/>
    <x v="6"/>
    <n v="8301"/>
    <n v="1"/>
    <n v="0"/>
    <m/>
    <n v="0"/>
    <n v="571665"/>
    <n v="300"/>
    <n v="571365"/>
    <n v="571365"/>
    <n v="1.73E-4"/>
    <n v="98.846145000000007"/>
    <n v="0"/>
    <m/>
    <n v="0"/>
    <n v="1.73E-4"/>
    <n v="0"/>
    <n v="98.846145000000007"/>
  </r>
  <r>
    <x v="1"/>
    <x v="3"/>
    <x v="28"/>
    <x v="6"/>
    <n v="8301"/>
    <n v="1"/>
    <n v="0"/>
    <m/>
    <n v="0"/>
    <n v="571665"/>
    <n v="300"/>
    <n v="571365"/>
    <n v="571365"/>
    <n v="0"/>
    <n v="0"/>
    <n v="0"/>
    <m/>
    <n v="0"/>
    <n v="0"/>
    <n v="0"/>
    <n v="0"/>
  </r>
  <r>
    <x v="1"/>
    <x v="3"/>
    <x v="29"/>
    <x v="6"/>
    <n v="8301"/>
    <n v="1"/>
    <n v="0"/>
    <m/>
    <n v="0"/>
    <n v="571665"/>
    <n v="300"/>
    <n v="571365"/>
    <n v="571365"/>
    <n v="1.0269999999999999E-3"/>
    <n v="586.79185499999994"/>
    <n v="0"/>
    <m/>
    <n v="0"/>
    <n v="8.2399999999999997E-4"/>
    <n v="0"/>
    <n v="586.79185499999994"/>
  </r>
  <r>
    <x v="1"/>
    <x v="3"/>
    <x v="21"/>
    <x v="6"/>
    <n v="8301"/>
    <n v="0.6"/>
    <n v="0"/>
    <m/>
    <n v="0"/>
    <n v="571665"/>
    <n v="300"/>
    <n v="342819"/>
    <n v="342819"/>
    <n v="4.8999999999999998E-5"/>
    <n v="16.798130999999998"/>
    <n v="0"/>
    <m/>
    <n v="0"/>
    <n v="4.6E-5"/>
    <n v="0"/>
    <n v="16.798130999999998"/>
  </r>
  <r>
    <x v="1"/>
    <x v="3"/>
    <x v="22"/>
    <x v="6"/>
    <n v="8301"/>
    <n v="1"/>
    <n v="0"/>
    <m/>
    <n v="0"/>
    <n v="571665"/>
    <n v="300"/>
    <n v="571365"/>
    <n v="571365"/>
    <n v="7.2000000000000002E-5"/>
    <n v="41.138280000000002"/>
    <n v="0"/>
    <m/>
    <n v="0"/>
    <n v="3.6999999999999998E-5"/>
    <n v="0"/>
    <n v="41.138280000000002"/>
  </r>
  <r>
    <x v="1"/>
    <x v="4"/>
    <x v="0"/>
    <x v="7"/>
    <n v="8302"/>
    <n v="0.5"/>
    <n v="25827489"/>
    <n v="14571251"/>
    <n v="5628119"/>
    <n v="163070"/>
    <m/>
    <n v="81535"/>
    <n v="5709654"/>
    <n v="1.147E-3"/>
    <n v="6548.9731380000003"/>
    <n v="1653179"/>
    <n v="1655549"/>
    <n v="-1185"/>
    <n v="1.145E-3"/>
    <n v="-1.3568249999999999"/>
    <n v="6547.6163130000004"/>
  </r>
  <r>
    <x v="1"/>
    <x v="4"/>
    <x v="1"/>
    <x v="7"/>
    <n v="8302"/>
    <n v="0.5"/>
    <n v="25827489"/>
    <n v="14571251"/>
    <n v="5628119"/>
    <n v="163070"/>
    <m/>
    <n v="81535"/>
    <n v="5709654"/>
    <n v="1.13E-4"/>
    <n v="645.19090199999994"/>
    <n v="1653179"/>
    <n v="1655549"/>
    <n v="-1185"/>
    <n v="1.0900000000000001E-4"/>
    <n v="-0.129165"/>
    <n v="645.06173699999999"/>
  </r>
  <r>
    <x v="1"/>
    <x v="4"/>
    <x v="2"/>
    <x v="7"/>
    <n v="8302"/>
    <n v="0.5"/>
    <n v="25827489"/>
    <n v="14571251"/>
    <n v="5628119"/>
    <n v="163070"/>
    <m/>
    <n v="81535"/>
    <n v="5709654"/>
    <n v="4.2200000000000001E-4"/>
    <n v="2409.4739880000002"/>
    <n v="1653179"/>
    <n v="1655549"/>
    <n v="-1185"/>
    <n v="3.8099999999999999E-4"/>
    <n v="-0.45148499999999997"/>
    <n v="2409.0225030000001"/>
  </r>
  <r>
    <x v="1"/>
    <x v="4"/>
    <x v="3"/>
    <x v="7"/>
    <n v="8302"/>
    <n v="0.35"/>
    <n v="25827489"/>
    <n v="14571251"/>
    <n v="3939683.3"/>
    <n v="163070"/>
    <m/>
    <n v="57074.5"/>
    <n v="3996757.8"/>
    <n v="5.0390000000000001E-3"/>
    <n v="20139.6625542"/>
    <n v="1653179"/>
    <n v="1655549"/>
    <n v="-829.5"/>
    <n v="5.0080000000000003E-3"/>
    <n v="-4.1541360000000003"/>
    <n v="20135.508418199999"/>
  </r>
  <r>
    <x v="1"/>
    <x v="4"/>
    <x v="4"/>
    <x v="7"/>
    <n v="8302"/>
    <n v="0.35"/>
    <n v="25827489"/>
    <n v="14571251"/>
    <n v="3939683.3"/>
    <n v="163070"/>
    <m/>
    <n v="57074.5"/>
    <n v="3996757.8"/>
    <n v="0"/>
    <n v="0"/>
    <n v="1653179"/>
    <n v="1655549"/>
    <n v="-829.5"/>
    <n v="0"/>
    <n v="0"/>
    <n v="0"/>
  </r>
  <r>
    <x v="1"/>
    <x v="4"/>
    <x v="5"/>
    <x v="7"/>
    <n v="8302"/>
    <n v="0.5"/>
    <n v="25827489"/>
    <n v="14571251"/>
    <n v="5628119"/>
    <n v="163070"/>
    <m/>
    <n v="81535"/>
    <n v="5709654"/>
    <n v="6.7999999999999999E-5"/>
    <n v="388.25647199999997"/>
    <n v="1653179"/>
    <n v="1655549"/>
    <n v="-1185"/>
    <n v="6.7999999999999999E-5"/>
    <n v="-8.0579999999999999E-2"/>
    <n v="388.17589199999998"/>
  </r>
  <r>
    <x v="1"/>
    <x v="4"/>
    <x v="6"/>
    <x v="7"/>
    <n v="8302"/>
    <n v="0.5"/>
    <n v="25827489"/>
    <n v="14571251"/>
    <n v="5628119"/>
    <n v="163070"/>
    <m/>
    <n v="81535"/>
    <n v="5709654"/>
    <n v="1.54E-4"/>
    <n v="879.28671600000007"/>
    <n v="1653179"/>
    <n v="1655549"/>
    <n v="-1185"/>
    <n v="1.03E-4"/>
    <n v="-0.122055"/>
    <n v="879.16466100000002"/>
  </r>
  <r>
    <x v="1"/>
    <x v="4"/>
    <x v="8"/>
    <x v="7"/>
    <n v="8302"/>
    <n v="0.5"/>
    <n v="25827489"/>
    <n v="14571251"/>
    <n v="5628119"/>
    <n v="163070"/>
    <m/>
    <n v="81535"/>
    <n v="5709654"/>
    <n v="4.8099999999999998E-4"/>
    <n v="2746.343574"/>
    <n v="1653179"/>
    <n v="1655549"/>
    <n v="-1185"/>
    <n v="4.0700000000000003E-4"/>
    <n v="-0.48229500000000003"/>
    <n v="2745.8612790000002"/>
  </r>
  <r>
    <x v="1"/>
    <x v="4"/>
    <x v="25"/>
    <x v="7"/>
    <n v="8302"/>
    <n v="0.5"/>
    <n v="25827489"/>
    <n v="14571251"/>
    <n v="5628119"/>
    <n v="163070"/>
    <m/>
    <n v="81535"/>
    <n v="5709654"/>
    <n v="3.8000000000000002E-5"/>
    <n v="216.96685200000002"/>
    <n v="1653179"/>
    <n v="1655549"/>
    <n v="-1185"/>
    <n v="3.6999999999999998E-5"/>
    <n v="-4.3844999999999995E-2"/>
    <n v="216.92300700000001"/>
  </r>
  <r>
    <x v="1"/>
    <x v="4"/>
    <x v="26"/>
    <x v="7"/>
    <n v="8302"/>
    <n v="0.75"/>
    <n v="25827489"/>
    <n v="14571251"/>
    <n v="8442178.5"/>
    <n v="163070"/>
    <m/>
    <n v="122302.5"/>
    <n v="8564481"/>
    <n v="1.163E-3"/>
    <n v="9960.491403"/>
    <n v="1653179"/>
    <n v="1655549"/>
    <n v="-1777.5"/>
    <n v="9.1100000000000003E-4"/>
    <n v="-1.6193025000000001"/>
    <n v="9958.8721005000007"/>
  </r>
  <r>
    <x v="1"/>
    <x v="4"/>
    <x v="10"/>
    <x v="7"/>
    <n v="8302"/>
    <n v="0.5"/>
    <n v="25827489"/>
    <n v="14571251"/>
    <n v="5628119"/>
    <n v="163070"/>
    <m/>
    <n v="81535"/>
    <n v="5709654"/>
    <n v="6.6000000000000005E-5"/>
    <n v="376.83716400000003"/>
    <n v="1653179"/>
    <n v="1655549"/>
    <n v="-1185"/>
    <n v="6.6000000000000005E-5"/>
    <n v="-7.8210000000000002E-2"/>
    <n v="376.75895400000002"/>
  </r>
  <r>
    <x v="1"/>
    <x v="4"/>
    <x v="11"/>
    <x v="7"/>
    <n v="8302"/>
    <n v="0.5"/>
    <n v="25827489"/>
    <n v="14571251"/>
    <n v="5628119"/>
    <n v="163070"/>
    <m/>
    <n v="81535"/>
    <n v="5709654"/>
    <n v="0"/>
    <n v="0"/>
    <n v="1653179"/>
    <n v="1655549"/>
    <n v="-1185"/>
    <n v="0"/>
    <n v="0"/>
    <n v="0"/>
  </r>
  <r>
    <x v="1"/>
    <x v="4"/>
    <x v="12"/>
    <x v="7"/>
    <n v="8302"/>
    <n v="0.5"/>
    <n v="25827489"/>
    <n v="14571251"/>
    <n v="5628119"/>
    <n v="163070"/>
    <m/>
    <n v="81535"/>
    <n v="5709654"/>
    <n v="1.0900000000000001E-4"/>
    <n v="622.35228600000005"/>
    <n v="1653179"/>
    <n v="1655549"/>
    <n v="-1185"/>
    <n v="1.0900000000000001E-4"/>
    <n v="-0.129165"/>
    <n v="622.22312100000011"/>
  </r>
  <r>
    <x v="1"/>
    <x v="4"/>
    <x v="14"/>
    <x v="7"/>
    <n v="8302"/>
    <n v="0"/>
    <n v="25827489"/>
    <n v="14571251"/>
    <n v="0"/>
    <n v="163070"/>
    <m/>
    <n v="0"/>
    <n v="0"/>
    <n v="1.5E-5"/>
    <n v="0"/>
    <n v="1653179"/>
    <n v="1655549"/>
    <n v="0"/>
    <n v="1.0000000000000001E-5"/>
    <n v="0"/>
    <n v="0"/>
  </r>
  <r>
    <x v="1"/>
    <x v="4"/>
    <x v="15"/>
    <x v="7"/>
    <n v="8302"/>
    <n v="0"/>
    <n v="25827489"/>
    <n v="14571251"/>
    <n v="0"/>
    <n v="163070"/>
    <m/>
    <n v="0"/>
    <n v="0"/>
    <n v="1.73E-4"/>
    <n v="0"/>
    <n v="1653179"/>
    <n v="1655549"/>
    <n v="0"/>
    <n v="1.73E-4"/>
    <n v="0"/>
    <n v="0"/>
  </r>
  <r>
    <x v="1"/>
    <x v="4"/>
    <x v="16"/>
    <x v="7"/>
    <n v="8302"/>
    <n v="0.35"/>
    <n v="25827489"/>
    <n v="14571251"/>
    <n v="3939683.3"/>
    <n v="163070"/>
    <m/>
    <n v="57074.5"/>
    <n v="3996757.8"/>
    <n v="0"/>
    <n v="0"/>
    <n v="1653179"/>
    <n v="1655549"/>
    <n v="-829.5"/>
    <n v="0"/>
    <n v="0"/>
    <n v="0"/>
  </r>
  <r>
    <x v="1"/>
    <x v="4"/>
    <x v="17"/>
    <x v="7"/>
    <n v="8302"/>
    <n v="0.5"/>
    <n v="25827489"/>
    <n v="14571251"/>
    <n v="5628119"/>
    <n v="163070"/>
    <m/>
    <n v="81535"/>
    <n v="5709654"/>
    <n v="1.73E-4"/>
    <n v="987.77014200000008"/>
    <n v="1653179"/>
    <n v="1655549"/>
    <n v="-1185"/>
    <n v="1.73E-4"/>
    <n v="-0.20500499999999999"/>
    <n v="987.56513700000005"/>
  </r>
  <r>
    <x v="1"/>
    <x v="4"/>
    <x v="28"/>
    <x v="7"/>
    <n v="8302"/>
    <n v="0.75"/>
    <n v="25827489"/>
    <n v="14571251"/>
    <n v="8442178.5"/>
    <n v="163070"/>
    <m/>
    <n v="122302.5"/>
    <n v="8564481"/>
    <n v="0"/>
    <n v="0"/>
    <n v="1653179"/>
    <n v="1655549"/>
    <n v="-1777.5"/>
    <n v="0"/>
    <n v="0"/>
    <n v="0"/>
  </r>
  <r>
    <x v="1"/>
    <x v="4"/>
    <x v="29"/>
    <x v="7"/>
    <n v="8302"/>
    <n v="0.5"/>
    <n v="25827489"/>
    <n v="14571251"/>
    <n v="5628119"/>
    <n v="163070"/>
    <m/>
    <n v="81535"/>
    <n v="5709654"/>
    <n v="1.0269999999999999E-3"/>
    <n v="5863.8146579999993"/>
    <n v="1653179"/>
    <n v="1655549"/>
    <n v="-1185"/>
    <n v="8.2399999999999997E-4"/>
    <n v="-0.97643999999999997"/>
    <n v="5862.838217999999"/>
  </r>
  <r>
    <x v="1"/>
    <x v="4"/>
    <x v="30"/>
    <x v="7"/>
    <n v="8302"/>
    <n v="0.75"/>
    <n v="25827489"/>
    <n v="14571251"/>
    <n v="8442178.5"/>
    <n v="163070"/>
    <m/>
    <n v="122302.5"/>
    <n v="8564481"/>
    <n v="0"/>
    <n v="0"/>
    <n v="1653179"/>
    <n v="1655549"/>
    <n v="-1777.5"/>
    <n v="0"/>
    <n v="0"/>
    <n v="0"/>
  </r>
  <r>
    <x v="1"/>
    <x v="4"/>
    <x v="21"/>
    <x v="7"/>
    <n v="8302"/>
    <n v="0.35"/>
    <n v="25827489"/>
    <n v="14571251"/>
    <n v="3939683.3"/>
    <n v="163070"/>
    <m/>
    <n v="57074.5"/>
    <n v="3996757.8"/>
    <n v="4.8999999999999998E-5"/>
    <n v="195.84113219999998"/>
    <n v="1653179"/>
    <n v="1655549"/>
    <n v="-829.5"/>
    <n v="4.6E-5"/>
    <n v="-3.8157000000000003E-2"/>
    <n v="195.80297519999996"/>
  </r>
  <r>
    <x v="1"/>
    <x v="4"/>
    <x v="22"/>
    <x v="7"/>
    <n v="8302"/>
    <n v="0.5"/>
    <n v="25827489"/>
    <n v="14571251"/>
    <n v="5628119"/>
    <n v="163070"/>
    <m/>
    <n v="81535"/>
    <n v="5709654"/>
    <n v="7.2000000000000002E-5"/>
    <n v="411.09508800000003"/>
    <n v="1653179"/>
    <n v="1655549"/>
    <n v="-1185"/>
    <n v="3.6999999999999998E-5"/>
    <n v="-4.3844999999999995E-2"/>
    <n v="411.05124300000006"/>
  </r>
  <r>
    <x v="1"/>
    <x v="4"/>
    <x v="0"/>
    <x v="8"/>
    <n v="9303"/>
    <n v="0.5"/>
    <n v="27996360"/>
    <n v="686993"/>
    <n v="13654683.5"/>
    <n v="72010"/>
    <m/>
    <n v="36005"/>
    <n v="13690688.5"/>
    <n v="1.147E-3"/>
    <n v="15703.219709500001"/>
    <n v="4783185"/>
    <n v="119"/>
    <n v="2391533"/>
    <n v="1.145E-3"/>
    <n v="2738.3052849999999"/>
    <n v="18441.5249945"/>
  </r>
  <r>
    <x v="1"/>
    <x v="4"/>
    <x v="1"/>
    <x v="8"/>
    <n v="9303"/>
    <n v="0.5"/>
    <n v="27996360"/>
    <n v="686993"/>
    <n v="13654683.5"/>
    <n v="72010"/>
    <m/>
    <n v="36005"/>
    <n v="13690688.5"/>
    <n v="1.13E-4"/>
    <n v="1547.0478005"/>
    <n v="4783185"/>
    <n v="119"/>
    <n v="2391533"/>
    <n v="1.0900000000000001E-4"/>
    <n v="260.677097"/>
    <n v="1807.7248975"/>
  </r>
  <r>
    <x v="1"/>
    <x v="4"/>
    <x v="2"/>
    <x v="8"/>
    <n v="9303"/>
    <n v="0.5"/>
    <n v="27996360"/>
    <n v="686993"/>
    <n v="13654683.5"/>
    <n v="72010"/>
    <m/>
    <n v="36005"/>
    <n v="13690688.5"/>
    <n v="4.2200000000000001E-4"/>
    <n v="5777.4705469999999"/>
    <n v="4783185"/>
    <n v="119"/>
    <n v="2391533"/>
    <n v="3.8099999999999999E-4"/>
    <n v="911.17407300000002"/>
    <n v="6688.64462"/>
  </r>
  <r>
    <x v="1"/>
    <x v="4"/>
    <x v="3"/>
    <x v="8"/>
    <n v="9303"/>
    <n v="0.35"/>
    <n v="27996360"/>
    <n v="686993"/>
    <n v="9558278.4499999993"/>
    <n v="72010"/>
    <m/>
    <n v="25203.5"/>
    <n v="9583481.9499999993"/>
    <n v="5.0390000000000001E-3"/>
    <n v="48291.165546049997"/>
    <n v="4783185"/>
    <n v="119"/>
    <n v="1674073.0999999999"/>
    <n v="5.0080000000000003E-3"/>
    <n v="8383.7580847999998"/>
    <n v="56674.923630849997"/>
  </r>
  <r>
    <x v="1"/>
    <x v="4"/>
    <x v="4"/>
    <x v="8"/>
    <n v="9303"/>
    <n v="0.35"/>
    <n v="27996360"/>
    <n v="686993"/>
    <n v="9558278.4499999993"/>
    <n v="72010"/>
    <m/>
    <n v="25203.5"/>
    <n v="9583481.9499999993"/>
    <n v="0"/>
    <n v="0"/>
    <n v="4783185"/>
    <n v="119"/>
    <n v="1674073.0999999999"/>
    <n v="0"/>
    <n v="0"/>
    <n v="0"/>
  </r>
  <r>
    <x v="1"/>
    <x v="4"/>
    <x v="5"/>
    <x v="8"/>
    <n v="9303"/>
    <n v="0.5"/>
    <n v="27996360"/>
    <n v="686993"/>
    <n v="13654683.5"/>
    <n v="72010"/>
    <m/>
    <n v="36005"/>
    <n v="13690688.5"/>
    <n v="6.7999999999999999E-5"/>
    <n v="930.96681799999999"/>
    <n v="4783185"/>
    <n v="119"/>
    <n v="2391533"/>
    <n v="6.7999999999999999E-5"/>
    <n v="162.624244"/>
    <n v="1093.591062"/>
  </r>
  <r>
    <x v="1"/>
    <x v="4"/>
    <x v="6"/>
    <x v="8"/>
    <n v="9303"/>
    <n v="0.5"/>
    <n v="27996360"/>
    <n v="686993"/>
    <n v="13654683.5"/>
    <n v="72010"/>
    <m/>
    <n v="36005"/>
    <n v="13690688.5"/>
    <n v="1.54E-4"/>
    <n v="2108.3660290000003"/>
    <n v="4783185"/>
    <n v="119"/>
    <n v="2391533"/>
    <n v="1.03E-4"/>
    <n v="246.327899"/>
    <n v="2354.6939280000001"/>
  </r>
  <r>
    <x v="1"/>
    <x v="4"/>
    <x v="8"/>
    <x v="8"/>
    <n v="9303"/>
    <n v="0.5"/>
    <n v="27996360"/>
    <n v="686993"/>
    <n v="13654683.5"/>
    <n v="72010"/>
    <m/>
    <n v="36005"/>
    <n v="13690688.5"/>
    <n v="4.8099999999999998E-4"/>
    <n v="6585.2211685000002"/>
    <n v="4783185"/>
    <n v="119"/>
    <n v="2391533"/>
    <n v="4.0700000000000003E-4"/>
    <n v="973.3539310000001"/>
    <n v="7558.5750994999999"/>
  </r>
  <r>
    <x v="1"/>
    <x v="4"/>
    <x v="25"/>
    <x v="8"/>
    <n v="9303"/>
    <n v="0.5"/>
    <n v="27996360"/>
    <n v="686993"/>
    <n v="13654683.5"/>
    <n v="72010"/>
    <m/>
    <n v="36005"/>
    <n v="13690688.5"/>
    <n v="3.8000000000000002E-5"/>
    <n v="520.24616300000002"/>
    <n v="4783185"/>
    <n v="119"/>
    <n v="2391533"/>
    <n v="3.6999999999999998E-5"/>
    <n v="88.486720999999989"/>
    <n v="608.73288400000001"/>
  </r>
  <r>
    <x v="1"/>
    <x v="4"/>
    <x v="26"/>
    <x v="8"/>
    <n v="9303"/>
    <n v="0.75"/>
    <n v="27996360"/>
    <n v="686993"/>
    <n v="20482025.25"/>
    <n v="72010"/>
    <m/>
    <n v="54007.5"/>
    <n v="20536032.75"/>
    <n v="1.163E-3"/>
    <n v="23883.406088249998"/>
    <n v="4783185"/>
    <n v="119"/>
    <n v="3587299.5"/>
    <n v="9.1100000000000003E-4"/>
    <n v="3268.0298445000003"/>
    <n v="27151.435932749999"/>
  </r>
  <r>
    <x v="1"/>
    <x v="4"/>
    <x v="10"/>
    <x v="8"/>
    <n v="9303"/>
    <n v="0.5"/>
    <n v="27996360"/>
    <n v="686993"/>
    <n v="13654683.5"/>
    <n v="72010"/>
    <m/>
    <n v="36005"/>
    <n v="13690688.5"/>
    <n v="6.6000000000000005E-5"/>
    <n v="903.58544100000006"/>
    <n v="4783185"/>
    <n v="119"/>
    <n v="2391533"/>
    <n v="6.6000000000000005E-5"/>
    <n v="157.84117800000001"/>
    <n v="1061.4266190000001"/>
  </r>
  <r>
    <x v="1"/>
    <x v="4"/>
    <x v="11"/>
    <x v="8"/>
    <n v="9303"/>
    <n v="0.5"/>
    <n v="27996360"/>
    <n v="686993"/>
    <n v="13654683.5"/>
    <n v="72010"/>
    <m/>
    <n v="36005"/>
    <n v="13690688.5"/>
    <n v="0"/>
    <n v="0"/>
    <n v="4783185"/>
    <n v="119"/>
    <n v="2391533"/>
    <n v="0"/>
    <n v="0"/>
    <n v="0"/>
  </r>
  <r>
    <x v="1"/>
    <x v="4"/>
    <x v="12"/>
    <x v="8"/>
    <n v="9303"/>
    <n v="0.5"/>
    <n v="27996360"/>
    <n v="686993"/>
    <n v="13654683.5"/>
    <n v="72010"/>
    <m/>
    <n v="36005"/>
    <n v="13690688.5"/>
    <n v="1.0900000000000001E-4"/>
    <n v="1492.2850465000001"/>
    <n v="4783185"/>
    <n v="119"/>
    <n v="2391533"/>
    <n v="1.0900000000000001E-4"/>
    <n v="260.677097"/>
    <n v="1752.9621435000001"/>
  </r>
  <r>
    <x v="1"/>
    <x v="4"/>
    <x v="14"/>
    <x v="8"/>
    <n v="9303"/>
    <n v="0"/>
    <n v="27996360"/>
    <n v="686993"/>
    <n v="0"/>
    <n v="72010"/>
    <m/>
    <n v="0"/>
    <n v="0"/>
    <n v="1.5E-5"/>
    <n v="0"/>
    <n v="4783185"/>
    <n v="119"/>
    <n v="0"/>
    <n v="1.0000000000000001E-5"/>
    <n v="0"/>
    <n v="0"/>
  </r>
  <r>
    <x v="1"/>
    <x v="4"/>
    <x v="15"/>
    <x v="8"/>
    <n v="9303"/>
    <n v="0"/>
    <n v="27996360"/>
    <n v="686993"/>
    <n v="0"/>
    <n v="72010"/>
    <m/>
    <n v="0"/>
    <n v="0"/>
    <n v="1.73E-4"/>
    <n v="0"/>
    <n v="4783185"/>
    <n v="119"/>
    <n v="0"/>
    <n v="1.73E-4"/>
    <n v="0"/>
    <n v="0"/>
  </r>
  <r>
    <x v="1"/>
    <x v="4"/>
    <x v="16"/>
    <x v="8"/>
    <n v="9303"/>
    <n v="0.35"/>
    <n v="27996360"/>
    <n v="686993"/>
    <n v="9558278.4499999993"/>
    <n v="72010"/>
    <m/>
    <n v="25203.5"/>
    <n v="9583481.9499999993"/>
    <n v="0"/>
    <n v="0"/>
    <n v="4783185"/>
    <n v="119"/>
    <n v="1674073.0999999999"/>
    <n v="0"/>
    <n v="0"/>
    <n v="0"/>
  </r>
  <r>
    <x v="1"/>
    <x v="4"/>
    <x v="17"/>
    <x v="8"/>
    <n v="9303"/>
    <n v="0.5"/>
    <n v="27996360"/>
    <n v="686993"/>
    <n v="13654683.5"/>
    <n v="72010"/>
    <m/>
    <n v="36005"/>
    <n v="13690688.5"/>
    <n v="1.73E-4"/>
    <n v="2368.4891105000002"/>
    <n v="4783185"/>
    <n v="119"/>
    <n v="2391533"/>
    <n v="1.73E-4"/>
    <n v="413.735209"/>
    <n v="2782.2243195000001"/>
  </r>
  <r>
    <x v="1"/>
    <x v="4"/>
    <x v="18"/>
    <x v="8"/>
    <n v="9303"/>
    <n v="0"/>
    <n v="27996360"/>
    <n v="686993"/>
    <n v="0"/>
    <n v="72010"/>
    <m/>
    <n v="0"/>
    <n v="0"/>
    <n v="3.4E-5"/>
    <n v="0"/>
    <n v="4783185"/>
    <n v="119"/>
    <n v="0"/>
    <n v="3.6000000000000001E-5"/>
    <n v="0"/>
    <n v="0"/>
  </r>
  <r>
    <x v="1"/>
    <x v="4"/>
    <x v="28"/>
    <x v="8"/>
    <n v="9303"/>
    <n v="0.75"/>
    <n v="27996360"/>
    <n v="686993"/>
    <n v="20482025.25"/>
    <n v="72010"/>
    <m/>
    <n v="54007.5"/>
    <n v="20536032.75"/>
    <n v="0"/>
    <n v="0"/>
    <n v="4783185"/>
    <n v="119"/>
    <n v="3587299.5"/>
    <n v="0"/>
    <n v="0"/>
    <n v="0"/>
  </r>
  <r>
    <x v="1"/>
    <x v="4"/>
    <x v="29"/>
    <x v="8"/>
    <n v="9303"/>
    <n v="0.5"/>
    <n v="27996360"/>
    <n v="686993"/>
    <n v="13654683.5"/>
    <n v="72010"/>
    <m/>
    <n v="36005"/>
    <n v="13690688.5"/>
    <n v="1.0269999999999999E-3"/>
    <n v="14060.337089499999"/>
    <n v="4783185"/>
    <n v="119"/>
    <n v="2391533"/>
    <n v="8.2399999999999997E-4"/>
    <n v="1970.623192"/>
    <n v="16030.9602815"/>
  </r>
  <r>
    <x v="1"/>
    <x v="4"/>
    <x v="30"/>
    <x v="8"/>
    <n v="9303"/>
    <n v="0.75"/>
    <n v="27996360"/>
    <n v="686993"/>
    <n v="20482025.25"/>
    <n v="72010"/>
    <m/>
    <n v="54007.5"/>
    <n v="20536032.75"/>
    <n v="0"/>
    <n v="0"/>
    <n v="4783185"/>
    <n v="119"/>
    <n v="3587299.5"/>
    <n v="0"/>
    <n v="0"/>
    <n v="0"/>
  </r>
  <r>
    <x v="1"/>
    <x v="4"/>
    <x v="21"/>
    <x v="8"/>
    <n v="9303"/>
    <n v="0.35"/>
    <n v="27996360"/>
    <n v="686993"/>
    <n v="9558278.4499999993"/>
    <n v="72010"/>
    <m/>
    <n v="25203.5"/>
    <n v="9583481.9499999993"/>
    <n v="4.8999999999999998E-5"/>
    <n v="469.59061554999994"/>
    <n v="4783185"/>
    <n v="119"/>
    <n v="1674073.0999999999"/>
    <n v="4.6E-5"/>
    <n v="77.007362599999993"/>
    <n v="546.5979781499999"/>
  </r>
  <r>
    <x v="1"/>
    <x v="4"/>
    <x v="22"/>
    <x v="8"/>
    <n v="9303"/>
    <n v="0.5"/>
    <n v="27996360"/>
    <n v="686993"/>
    <n v="13654683.5"/>
    <n v="72010"/>
    <m/>
    <n v="36005"/>
    <n v="13690688.5"/>
    <n v="7.2000000000000002E-5"/>
    <n v="985.72957200000008"/>
    <n v="4783185"/>
    <n v="119"/>
    <n v="2391533"/>
    <n v="3.6999999999999998E-5"/>
    <n v="88.486720999999989"/>
    <n v="1074.216293"/>
  </r>
  <r>
    <x v="1"/>
    <x v="4"/>
    <x v="0"/>
    <x v="9"/>
    <n v="9302"/>
    <n v="0.5"/>
    <n v="0"/>
    <n v="0"/>
    <n v="0"/>
    <n v="77047"/>
    <m/>
    <n v="38523.5"/>
    <n v="38523.5"/>
    <n v="1.147E-3"/>
    <n v="44.186454500000004"/>
    <n v="144795"/>
    <n v="0"/>
    <n v="72397.5"/>
    <n v="1.145E-3"/>
    <n v="82.895137500000004"/>
    <n v="127.081592"/>
  </r>
  <r>
    <x v="1"/>
    <x v="4"/>
    <x v="1"/>
    <x v="9"/>
    <n v="9302"/>
    <n v="0.5"/>
    <n v="0"/>
    <n v="0"/>
    <n v="0"/>
    <n v="77047"/>
    <m/>
    <n v="38523.5"/>
    <n v="38523.5"/>
    <n v="1.13E-4"/>
    <n v="4.3531554999999997"/>
    <n v="144795"/>
    <n v="0"/>
    <n v="72397.5"/>
    <n v="1.0900000000000001E-4"/>
    <n v="7.8913275000000001"/>
    <n v="12.244482999999999"/>
  </r>
  <r>
    <x v="1"/>
    <x v="4"/>
    <x v="2"/>
    <x v="9"/>
    <n v="9302"/>
    <n v="0.5"/>
    <n v="0"/>
    <n v="0"/>
    <n v="0"/>
    <n v="77047"/>
    <m/>
    <n v="38523.5"/>
    <n v="38523.5"/>
    <n v="4.2200000000000001E-4"/>
    <n v="16.256917000000001"/>
    <n v="144795"/>
    <n v="0"/>
    <n v="72397.5"/>
    <n v="3.8099999999999999E-4"/>
    <n v="27.583447499999998"/>
    <n v="43.8403645"/>
  </r>
  <r>
    <x v="1"/>
    <x v="4"/>
    <x v="3"/>
    <x v="9"/>
    <n v="9302"/>
    <n v="0.35"/>
    <n v="0"/>
    <n v="0"/>
    <n v="0"/>
    <n v="77047"/>
    <m/>
    <n v="26966.449999999997"/>
    <n v="26966.449999999997"/>
    <n v="5.0390000000000001E-3"/>
    <n v="135.88394154999997"/>
    <n v="144795"/>
    <n v="0"/>
    <n v="50678.25"/>
    <n v="5.0080000000000003E-3"/>
    <n v="253.79667600000002"/>
    <n v="389.68061754999997"/>
  </r>
  <r>
    <x v="1"/>
    <x v="4"/>
    <x v="4"/>
    <x v="9"/>
    <n v="9302"/>
    <n v="0.35"/>
    <n v="0"/>
    <n v="0"/>
    <n v="0"/>
    <n v="77047"/>
    <m/>
    <n v="26966.449999999997"/>
    <n v="26966.449999999997"/>
    <n v="0"/>
    <n v="0"/>
    <n v="144795"/>
    <n v="0"/>
    <n v="50678.25"/>
    <n v="0"/>
    <n v="0"/>
    <n v="0"/>
  </r>
  <r>
    <x v="1"/>
    <x v="4"/>
    <x v="5"/>
    <x v="9"/>
    <n v="9302"/>
    <n v="0.5"/>
    <n v="0"/>
    <n v="0"/>
    <n v="0"/>
    <n v="77047"/>
    <m/>
    <n v="38523.5"/>
    <n v="38523.5"/>
    <n v="6.7999999999999999E-5"/>
    <n v="2.6195979999999999"/>
    <n v="144795"/>
    <n v="0"/>
    <n v="72397.5"/>
    <n v="6.7999999999999999E-5"/>
    <n v="4.9230299999999998"/>
    <n v="7.5426279999999997"/>
  </r>
  <r>
    <x v="1"/>
    <x v="4"/>
    <x v="6"/>
    <x v="9"/>
    <n v="9302"/>
    <n v="0.5"/>
    <n v="0"/>
    <n v="0"/>
    <n v="0"/>
    <n v="77047"/>
    <m/>
    <n v="38523.5"/>
    <n v="38523.5"/>
    <n v="1.54E-4"/>
    <n v="5.9326189999999999"/>
    <n v="144795"/>
    <n v="0"/>
    <n v="72397.5"/>
    <n v="1.03E-4"/>
    <n v="7.4569424999999994"/>
    <n v="13.389561499999999"/>
  </r>
  <r>
    <x v="1"/>
    <x v="4"/>
    <x v="8"/>
    <x v="9"/>
    <n v="9302"/>
    <n v="0.5"/>
    <n v="0"/>
    <n v="0"/>
    <n v="0"/>
    <n v="77047"/>
    <m/>
    <n v="38523.5"/>
    <n v="38523.5"/>
    <n v="4.8099999999999998E-4"/>
    <n v="18.5298035"/>
    <n v="144795"/>
    <n v="0"/>
    <n v="72397.5"/>
    <n v="4.0700000000000003E-4"/>
    <n v="29.465782500000003"/>
    <n v="47.995586000000003"/>
  </r>
  <r>
    <x v="1"/>
    <x v="4"/>
    <x v="25"/>
    <x v="9"/>
    <n v="9302"/>
    <n v="0.5"/>
    <n v="0"/>
    <n v="0"/>
    <n v="0"/>
    <n v="77047"/>
    <m/>
    <n v="38523.5"/>
    <n v="38523.5"/>
    <n v="3.8000000000000002E-5"/>
    <n v="1.4638930000000001"/>
    <n v="144795"/>
    <n v="0"/>
    <n v="72397.5"/>
    <n v="3.6999999999999998E-5"/>
    <n v="2.6787074999999998"/>
    <n v="4.1426005000000004"/>
  </r>
  <r>
    <x v="1"/>
    <x v="4"/>
    <x v="26"/>
    <x v="9"/>
    <n v="9302"/>
    <n v="0.75"/>
    <n v="0"/>
    <n v="0"/>
    <n v="0"/>
    <n v="77047"/>
    <m/>
    <n v="57785.25"/>
    <n v="57785.25"/>
    <n v="1.163E-3"/>
    <n v="67.204245749999998"/>
    <n v="144795"/>
    <n v="0"/>
    <n v="108596.25"/>
    <n v="9.1100000000000003E-4"/>
    <n v="98.931183750000002"/>
    <n v="166.13542949999999"/>
  </r>
  <r>
    <x v="1"/>
    <x v="4"/>
    <x v="10"/>
    <x v="9"/>
    <n v="9302"/>
    <n v="0.5"/>
    <n v="0"/>
    <n v="0"/>
    <n v="0"/>
    <n v="77047"/>
    <m/>
    <n v="38523.5"/>
    <n v="38523.5"/>
    <n v="6.6000000000000005E-5"/>
    <n v="2.542551"/>
    <n v="144795"/>
    <n v="0"/>
    <n v="72397.5"/>
    <n v="6.6000000000000005E-5"/>
    <n v="4.7782350000000005"/>
    <n v="7.320786"/>
  </r>
  <r>
    <x v="1"/>
    <x v="4"/>
    <x v="11"/>
    <x v="9"/>
    <n v="9302"/>
    <n v="0.5"/>
    <n v="0"/>
    <n v="0"/>
    <n v="0"/>
    <n v="77047"/>
    <m/>
    <n v="38523.5"/>
    <n v="38523.5"/>
    <n v="0"/>
    <n v="0"/>
    <n v="144795"/>
    <n v="0"/>
    <n v="72397.5"/>
    <n v="0"/>
    <n v="0"/>
    <n v="0"/>
  </r>
  <r>
    <x v="1"/>
    <x v="4"/>
    <x v="12"/>
    <x v="9"/>
    <n v="9302"/>
    <n v="0.5"/>
    <n v="0"/>
    <n v="0"/>
    <n v="0"/>
    <n v="77047"/>
    <m/>
    <n v="38523.5"/>
    <n v="38523.5"/>
    <n v="1.0900000000000001E-4"/>
    <n v="4.1990615"/>
    <n v="144795"/>
    <n v="0"/>
    <n v="72397.5"/>
    <n v="1.0900000000000001E-4"/>
    <n v="7.8913275000000001"/>
    <n v="12.090389"/>
  </r>
  <r>
    <x v="1"/>
    <x v="4"/>
    <x v="14"/>
    <x v="9"/>
    <n v="9302"/>
    <n v="0"/>
    <n v="0"/>
    <n v="0"/>
    <n v="0"/>
    <n v="77047"/>
    <m/>
    <n v="0"/>
    <n v="0"/>
    <n v="1.5E-5"/>
    <n v="0"/>
    <n v="144795"/>
    <n v="0"/>
    <n v="0"/>
    <n v="1.0000000000000001E-5"/>
    <n v="0"/>
    <n v="0"/>
  </r>
  <r>
    <x v="1"/>
    <x v="4"/>
    <x v="15"/>
    <x v="9"/>
    <n v="9302"/>
    <n v="0"/>
    <n v="0"/>
    <n v="0"/>
    <n v="0"/>
    <n v="77047"/>
    <m/>
    <n v="0"/>
    <n v="0"/>
    <n v="1.73E-4"/>
    <n v="0"/>
    <n v="144795"/>
    <n v="0"/>
    <n v="0"/>
    <n v="1.73E-4"/>
    <n v="0"/>
    <n v="0"/>
  </r>
  <r>
    <x v="1"/>
    <x v="4"/>
    <x v="27"/>
    <x v="9"/>
    <n v="9302"/>
    <n v="0.75"/>
    <n v="0"/>
    <n v="0"/>
    <n v="0"/>
    <n v="77047"/>
    <m/>
    <n v="57785.25"/>
    <n v="57785.25"/>
    <n v="0"/>
    <n v="0"/>
    <n v="144795"/>
    <n v="0"/>
    <n v="108596.25"/>
    <n v="0"/>
    <n v="0"/>
    <n v="0"/>
  </r>
  <r>
    <x v="1"/>
    <x v="4"/>
    <x v="16"/>
    <x v="9"/>
    <n v="9302"/>
    <n v="0.35"/>
    <n v="0"/>
    <n v="0"/>
    <n v="0"/>
    <n v="77047"/>
    <m/>
    <n v="26966.449999999997"/>
    <n v="26966.449999999997"/>
    <n v="0"/>
    <n v="0"/>
    <n v="144795"/>
    <n v="0"/>
    <n v="50678.25"/>
    <n v="0"/>
    <n v="0"/>
    <n v="0"/>
  </r>
  <r>
    <x v="1"/>
    <x v="4"/>
    <x v="17"/>
    <x v="9"/>
    <n v="9302"/>
    <n v="0.5"/>
    <n v="0"/>
    <n v="0"/>
    <n v="0"/>
    <n v="77047"/>
    <m/>
    <n v="38523.5"/>
    <n v="38523.5"/>
    <n v="1.73E-4"/>
    <n v="6.6645655000000001"/>
    <n v="144795"/>
    <n v="0"/>
    <n v="72397.5"/>
    <n v="1.73E-4"/>
    <n v="12.524767500000001"/>
    <n v="19.189333000000001"/>
  </r>
  <r>
    <x v="1"/>
    <x v="4"/>
    <x v="28"/>
    <x v="9"/>
    <n v="9302"/>
    <n v="0.75"/>
    <n v="0"/>
    <n v="0"/>
    <n v="0"/>
    <n v="77047"/>
    <m/>
    <n v="57785.25"/>
    <n v="57785.25"/>
    <n v="0"/>
    <n v="0"/>
    <n v="144795"/>
    <n v="0"/>
    <n v="108596.25"/>
    <n v="0"/>
    <n v="0"/>
    <n v="0"/>
  </r>
  <r>
    <x v="1"/>
    <x v="4"/>
    <x v="29"/>
    <x v="9"/>
    <n v="9302"/>
    <n v="0.5"/>
    <n v="0"/>
    <n v="0"/>
    <n v="0"/>
    <n v="77047"/>
    <m/>
    <n v="38523.5"/>
    <n v="38523.5"/>
    <n v="1.0269999999999999E-3"/>
    <n v="39.563634499999999"/>
    <n v="144795"/>
    <n v="0"/>
    <n v="72397.5"/>
    <n v="8.2399999999999997E-4"/>
    <n v="59.655539999999995"/>
    <n v="99.219174499999994"/>
  </r>
  <r>
    <x v="1"/>
    <x v="4"/>
    <x v="30"/>
    <x v="9"/>
    <n v="9302"/>
    <n v="0.75"/>
    <n v="0"/>
    <n v="0"/>
    <n v="0"/>
    <n v="77047"/>
    <m/>
    <n v="57785.25"/>
    <n v="57785.25"/>
    <n v="0"/>
    <n v="0"/>
    <n v="144795"/>
    <n v="0"/>
    <n v="108596.25"/>
    <n v="0"/>
    <n v="0"/>
    <n v="0"/>
  </r>
  <r>
    <x v="1"/>
    <x v="4"/>
    <x v="21"/>
    <x v="9"/>
    <n v="9302"/>
    <n v="0.35"/>
    <n v="0"/>
    <n v="0"/>
    <n v="0"/>
    <n v="77047"/>
    <m/>
    <n v="26966.449999999997"/>
    <n v="26966.449999999997"/>
    <n v="4.8999999999999998E-5"/>
    <n v="1.3213560499999999"/>
    <n v="144795"/>
    <n v="0"/>
    <n v="50678.25"/>
    <n v="4.6E-5"/>
    <n v="2.3311994999999999"/>
    <n v="3.6525555499999998"/>
  </r>
  <r>
    <x v="1"/>
    <x v="4"/>
    <x v="22"/>
    <x v="9"/>
    <n v="9302"/>
    <n v="0.5"/>
    <n v="0"/>
    <n v="0"/>
    <n v="0"/>
    <n v="77047"/>
    <m/>
    <n v="38523.5"/>
    <n v="38523.5"/>
    <n v="7.2000000000000002E-5"/>
    <n v="2.773692"/>
    <n v="144795"/>
    <n v="0"/>
    <n v="72397.5"/>
    <n v="3.6999999999999998E-5"/>
    <n v="2.6787074999999998"/>
    <n v="5.4523995000000003"/>
  </r>
  <r>
    <x v="1"/>
    <x v="4"/>
    <x v="0"/>
    <x v="10"/>
    <n v="9304"/>
    <n v="0.5"/>
    <n v="19555284"/>
    <n v="285701"/>
    <n v="9634791.5"/>
    <n v="0"/>
    <m/>
    <n v="0"/>
    <n v="9634791.5"/>
    <n v="1.147E-3"/>
    <n v="11051.1058505"/>
    <n v="1415"/>
    <n v="0"/>
    <n v="707.5"/>
    <n v="1.145E-3"/>
    <n v="0.81008749999999996"/>
    <n v="11051.915938"/>
  </r>
  <r>
    <x v="1"/>
    <x v="4"/>
    <x v="1"/>
    <x v="10"/>
    <n v="9304"/>
    <n v="0.5"/>
    <n v="19555284"/>
    <n v="285701"/>
    <n v="9634791.5"/>
    <n v="0"/>
    <m/>
    <n v="0"/>
    <n v="9634791.5"/>
    <n v="1.13E-4"/>
    <n v="1088.7314394999999"/>
    <n v="1415"/>
    <n v="0"/>
    <n v="707.5"/>
    <n v="1.0900000000000001E-4"/>
    <n v="7.7117500000000005E-2"/>
    <n v="1088.8085569999998"/>
  </r>
  <r>
    <x v="1"/>
    <x v="4"/>
    <x v="2"/>
    <x v="10"/>
    <n v="9304"/>
    <n v="0.5"/>
    <n v="19555284"/>
    <n v="285701"/>
    <n v="9634791.5"/>
    <n v="0"/>
    <m/>
    <n v="0"/>
    <n v="9634791.5"/>
    <n v="4.2200000000000001E-4"/>
    <n v="4065.8820129999999"/>
    <n v="1415"/>
    <n v="0"/>
    <n v="707.5"/>
    <n v="3.8099999999999999E-4"/>
    <n v="0.26955750000000001"/>
    <n v="4066.1515704999997"/>
  </r>
  <r>
    <x v="1"/>
    <x v="4"/>
    <x v="3"/>
    <x v="10"/>
    <n v="9304"/>
    <n v="0.35"/>
    <n v="19555284"/>
    <n v="285701"/>
    <n v="6744354.0499999998"/>
    <n v="0"/>
    <m/>
    <n v="0"/>
    <n v="6744354.0499999998"/>
    <n v="5.0390000000000001E-3"/>
    <n v="33984.80005795"/>
    <n v="1415"/>
    <n v="0"/>
    <n v="495.24999999999994"/>
    <n v="5.0080000000000003E-3"/>
    <n v="2.4802119999999999"/>
    <n v="33987.280269950003"/>
  </r>
  <r>
    <x v="1"/>
    <x v="4"/>
    <x v="4"/>
    <x v="10"/>
    <n v="9304"/>
    <n v="0.35"/>
    <n v="19555284"/>
    <n v="285701"/>
    <n v="6744354.0499999998"/>
    <n v="0"/>
    <m/>
    <n v="0"/>
    <n v="6744354.0499999998"/>
    <n v="0"/>
    <n v="0"/>
    <n v="1415"/>
    <n v="0"/>
    <n v="495.24999999999994"/>
    <n v="0"/>
    <n v="0"/>
    <n v="0"/>
  </r>
  <r>
    <x v="1"/>
    <x v="4"/>
    <x v="5"/>
    <x v="10"/>
    <n v="9304"/>
    <n v="0.5"/>
    <n v="19555284"/>
    <n v="285701"/>
    <n v="9634791.5"/>
    <n v="0"/>
    <m/>
    <n v="0"/>
    <n v="9634791.5"/>
    <n v="6.7999999999999999E-5"/>
    <n v="655.16582200000005"/>
    <n v="1415"/>
    <n v="0"/>
    <n v="707.5"/>
    <n v="6.7999999999999999E-5"/>
    <n v="4.811E-2"/>
    <n v="655.213932"/>
  </r>
  <r>
    <x v="1"/>
    <x v="4"/>
    <x v="6"/>
    <x v="10"/>
    <n v="9304"/>
    <n v="0.5"/>
    <n v="19555284"/>
    <n v="285701"/>
    <n v="9634791.5"/>
    <n v="0"/>
    <m/>
    <n v="0"/>
    <n v="9634791.5"/>
    <n v="1.54E-4"/>
    <n v="1483.757891"/>
    <n v="1415"/>
    <n v="0"/>
    <n v="707.5"/>
    <n v="1.03E-4"/>
    <n v="7.2872499999999993E-2"/>
    <n v="1483.8307634999999"/>
  </r>
  <r>
    <x v="1"/>
    <x v="4"/>
    <x v="7"/>
    <x v="10"/>
    <n v="9304"/>
    <n v="0"/>
    <n v="19555284"/>
    <n v="285701"/>
    <n v="0"/>
    <n v="0"/>
    <m/>
    <n v="0"/>
    <n v="0"/>
    <n v="1.54E-4"/>
    <n v="0"/>
    <n v="1415"/>
    <n v="0"/>
    <n v="0"/>
    <n v="1.56E-4"/>
    <n v="0"/>
    <n v="0"/>
  </r>
  <r>
    <x v="1"/>
    <x v="4"/>
    <x v="8"/>
    <x v="10"/>
    <n v="9304"/>
    <n v="0.5"/>
    <n v="19555284"/>
    <n v="285701"/>
    <n v="9634791.5"/>
    <n v="0"/>
    <m/>
    <n v="0"/>
    <n v="9634791.5"/>
    <n v="4.8099999999999998E-4"/>
    <n v="4634.3347114999997"/>
    <n v="1415"/>
    <n v="0"/>
    <n v="707.5"/>
    <n v="4.0700000000000003E-4"/>
    <n v="0.2879525"/>
    <n v="4634.6226639999995"/>
  </r>
  <r>
    <x v="1"/>
    <x v="4"/>
    <x v="25"/>
    <x v="10"/>
    <n v="9304"/>
    <n v="0.5"/>
    <n v="19555284"/>
    <n v="285701"/>
    <n v="9634791.5"/>
    <n v="0"/>
    <m/>
    <n v="0"/>
    <n v="9634791.5"/>
    <n v="3.8000000000000002E-5"/>
    <n v="366.12207700000005"/>
    <n v="1415"/>
    <n v="0"/>
    <n v="707.5"/>
    <n v="3.6999999999999998E-5"/>
    <n v="2.6177499999999999E-2"/>
    <n v="366.14825450000006"/>
  </r>
  <r>
    <x v="1"/>
    <x v="4"/>
    <x v="26"/>
    <x v="10"/>
    <n v="9304"/>
    <n v="0.75"/>
    <n v="19555284"/>
    <n v="285701"/>
    <n v="14452187.25"/>
    <n v="0"/>
    <m/>
    <n v="0"/>
    <n v="14452187.25"/>
    <n v="1.163E-3"/>
    <n v="16807.893771750001"/>
    <n v="1415"/>
    <n v="0"/>
    <n v="1061.25"/>
    <n v="9.1100000000000003E-4"/>
    <n v="0.96679875000000004"/>
    <n v="16808.860570500001"/>
  </r>
  <r>
    <x v="1"/>
    <x v="4"/>
    <x v="10"/>
    <x v="10"/>
    <n v="9304"/>
    <n v="0.5"/>
    <n v="19555284"/>
    <n v="285701"/>
    <n v="9634791.5"/>
    <n v="0"/>
    <m/>
    <n v="0"/>
    <n v="9634791.5"/>
    <n v="6.6000000000000005E-5"/>
    <n v="635.89623900000004"/>
    <n v="1415"/>
    <n v="0"/>
    <n v="707.5"/>
    <n v="6.6000000000000005E-5"/>
    <n v="4.6695E-2"/>
    <n v="635.94293400000004"/>
  </r>
  <r>
    <x v="1"/>
    <x v="4"/>
    <x v="11"/>
    <x v="10"/>
    <n v="9304"/>
    <n v="0.5"/>
    <n v="19555284"/>
    <n v="285701"/>
    <n v="9634791.5"/>
    <n v="0"/>
    <m/>
    <n v="0"/>
    <n v="9634791.5"/>
    <n v="0"/>
    <n v="0"/>
    <n v="1415"/>
    <n v="0"/>
    <n v="707.5"/>
    <n v="0"/>
    <n v="0"/>
    <n v="0"/>
  </r>
  <r>
    <x v="1"/>
    <x v="4"/>
    <x v="12"/>
    <x v="10"/>
    <n v="9304"/>
    <n v="0.5"/>
    <n v="19555284"/>
    <n v="285701"/>
    <n v="9634791.5"/>
    <n v="0"/>
    <m/>
    <n v="0"/>
    <n v="9634791.5"/>
    <n v="1.0900000000000001E-4"/>
    <n v="1050.1922735000001"/>
    <n v="1415"/>
    <n v="0"/>
    <n v="707.5"/>
    <n v="1.0900000000000001E-4"/>
    <n v="7.7117500000000005E-2"/>
    <n v="1050.269391"/>
  </r>
  <r>
    <x v="1"/>
    <x v="4"/>
    <x v="14"/>
    <x v="10"/>
    <n v="9304"/>
    <n v="0"/>
    <n v="19555284"/>
    <n v="285701"/>
    <n v="0"/>
    <n v="0"/>
    <m/>
    <n v="0"/>
    <n v="0"/>
    <n v="1.5E-5"/>
    <n v="0"/>
    <n v="1415"/>
    <n v="0"/>
    <n v="0"/>
    <n v="1.0000000000000001E-5"/>
    <n v="0"/>
    <n v="0"/>
  </r>
  <r>
    <x v="1"/>
    <x v="4"/>
    <x v="15"/>
    <x v="10"/>
    <n v="9304"/>
    <n v="0"/>
    <n v="19555284"/>
    <n v="285701"/>
    <n v="0"/>
    <n v="0"/>
    <m/>
    <n v="0"/>
    <n v="0"/>
    <n v="1.73E-4"/>
    <n v="0"/>
    <n v="1415"/>
    <n v="0"/>
    <n v="0"/>
    <n v="1.73E-4"/>
    <n v="0"/>
    <n v="0"/>
  </r>
  <r>
    <x v="1"/>
    <x v="4"/>
    <x v="16"/>
    <x v="10"/>
    <n v="9304"/>
    <n v="0.35"/>
    <n v="19555284"/>
    <n v="285701"/>
    <n v="6744354.0499999998"/>
    <n v="0"/>
    <m/>
    <n v="0"/>
    <n v="6744354.0499999998"/>
    <n v="0"/>
    <n v="0"/>
    <n v="1415"/>
    <n v="0"/>
    <n v="495.24999999999994"/>
    <n v="0"/>
    <n v="0"/>
    <n v="0"/>
  </r>
  <r>
    <x v="1"/>
    <x v="4"/>
    <x v="17"/>
    <x v="10"/>
    <n v="9304"/>
    <n v="0.5"/>
    <n v="19555284"/>
    <n v="285701"/>
    <n v="9634791.5"/>
    <n v="0"/>
    <m/>
    <n v="0"/>
    <n v="9634791.5"/>
    <n v="1.73E-4"/>
    <n v="1666.8189295"/>
    <n v="1415"/>
    <n v="0"/>
    <n v="707.5"/>
    <n v="1.73E-4"/>
    <n v="0.12239750000000001"/>
    <n v="1666.941327"/>
  </r>
  <r>
    <x v="1"/>
    <x v="4"/>
    <x v="18"/>
    <x v="10"/>
    <n v="9303"/>
    <n v="0"/>
    <n v="19555284"/>
    <n v="285701"/>
    <n v="0"/>
    <n v="0"/>
    <m/>
    <n v="0"/>
    <n v="0"/>
    <n v="3.4E-5"/>
    <n v="0"/>
    <n v="1415"/>
    <n v="0"/>
    <n v="0"/>
    <n v="3.6000000000000001E-5"/>
    <n v="0"/>
    <n v="0"/>
  </r>
  <r>
    <x v="1"/>
    <x v="4"/>
    <x v="28"/>
    <x v="10"/>
    <n v="9304"/>
    <n v="0.75"/>
    <n v="19555284"/>
    <n v="285701"/>
    <n v="14452187.25"/>
    <n v="0"/>
    <m/>
    <n v="0"/>
    <n v="14452187.25"/>
    <n v="0"/>
    <n v="0"/>
    <n v="1415"/>
    <n v="0"/>
    <n v="1061.25"/>
    <n v="0"/>
    <n v="0"/>
    <n v="0"/>
  </r>
  <r>
    <x v="1"/>
    <x v="4"/>
    <x v="29"/>
    <x v="10"/>
    <n v="9304"/>
    <n v="0.5"/>
    <n v="19555284"/>
    <n v="285701"/>
    <n v="9634791.5"/>
    <n v="0"/>
    <m/>
    <n v="0"/>
    <n v="9634791.5"/>
    <n v="1.0269999999999999E-3"/>
    <n v="9894.9308704999985"/>
    <n v="1415"/>
    <n v="0"/>
    <n v="707.5"/>
    <n v="8.2399999999999997E-4"/>
    <n v="0.58297999999999994"/>
    <n v="9895.5138504999977"/>
  </r>
  <r>
    <x v="1"/>
    <x v="4"/>
    <x v="30"/>
    <x v="10"/>
    <n v="9304"/>
    <n v="0.75"/>
    <n v="19555284"/>
    <n v="285701"/>
    <n v="14452187.25"/>
    <n v="0"/>
    <m/>
    <n v="0"/>
    <n v="14452187.25"/>
    <n v="0"/>
    <n v="0"/>
    <n v="1415"/>
    <n v="0"/>
    <n v="1061.25"/>
    <n v="0"/>
    <n v="0"/>
    <n v="0"/>
  </r>
  <r>
    <x v="1"/>
    <x v="4"/>
    <x v="21"/>
    <x v="10"/>
    <n v="9304"/>
    <n v="0.35"/>
    <n v="19555284"/>
    <n v="285701"/>
    <n v="6744354.0499999998"/>
    <n v="0"/>
    <m/>
    <n v="0"/>
    <n v="6744354.0499999998"/>
    <n v="4.8999999999999998E-5"/>
    <n v="330.47334845"/>
    <n v="1415"/>
    <n v="0"/>
    <n v="495.24999999999994"/>
    <n v="4.6E-5"/>
    <n v="2.2781499999999996E-2"/>
    <n v="330.49612995000001"/>
  </r>
  <r>
    <x v="1"/>
    <x v="4"/>
    <x v="22"/>
    <x v="10"/>
    <n v="9304"/>
    <n v="0.5"/>
    <n v="19555284"/>
    <n v="285701"/>
    <n v="9634791.5"/>
    <n v="0"/>
    <m/>
    <n v="0"/>
    <n v="9634791.5"/>
    <n v="7.2000000000000002E-5"/>
    <n v="693.70498800000007"/>
    <n v="1415"/>
    <n v="0"/>
    <n v="707.5"/>
    <n v="3.6999999999999998E-5"/>
    <n v="2.6177499999999999E-2"/>
    <n v="693.73116550000009"/>
  </r>
  <r>
    <x v="2"/>
    <x v="5"/>
    <x v="0"/>
    <x v="11"/>
    <n v="8001"/>
    <n v="1"/>
    <n v="99378475"/>
    <n v="3053360"/>
    <n v="96325115"/>
    <n v="87280"/>
    <m/>
    <n v="87280"/>
    <n v="96412395"/>
    <n v="1.147E-3"/>
    <n v="110585.01706500001"/>
    <n v="4444237"/>
    <n v="0"/>
    <n v="4444237"/>
    <n v="1.145E-3"/>
    <n v="5088.6513649999997"/>
    <n v="115673.66843000001"/>
  </r>
  <r>
    <x v="2"/>
    <x v="5"/>
    <x v="1"/>
    <x v="11"/>
    <n v="8001"/>
    <n v="1"/>
    <n v="99378475"/>
    <n v="3053360"/>
    <n v="96325115"/>
    <n v="87280"/>
    <m/>
    <n v="87280"/>
    <n v="96412395"/>
    <n v="1.13E-4"/>
    <n v="10894.600634999999"/>
    <n v="4444237"/>
    <n v="0"/>
    <n v="4444237"/>
    <n v="1.0900000000000001E-4"/>
    <n v="484.42183300000005"/>
    <n v="11379.022467999999"/>
  </r>
  <r>
    <x v="2"/>
    <x v="5"/>
    <x v="2"/>
    <x v="11"/>
    <n v="8001"/>
    <n v="1"/>
    <n v="99378475"/>
    <n v="3053360"/>
    <n v="96325115"/>
    <n v="87280"/>
    <m/>
    <n v="87280"/>
    <n v="96412395"/>
    <n v="4.2200000000000001E-4"/>
    <n v="40686.03069"/>
    <n v="4444237"/>
    <n v="0"/>
    <n v="4444237"/>
    <n v="3.8099999999999999E-4"/>
    <n v="1693.254297"/>
    <n v="42379.284986999999"/>
  </r>
  <r>
    <x v="2"/>
    <x v="5"/>
    <x v="31"/>
    <x v="11"/>
    <n v="8001"/>
    <n v="1"/>
    <n v="99378475"/>
    <n v="3053360"/>
    <n v="96325115"/>
    <n v="87280"/>
    <m/>
    <n v="87280"/>
    <n v="96412395"/>
    <n v="6.5960000000000003E-3"/>
    <n v="635936.15742000006"/>
    <n v="4444237"/>
    <n v="0"/>
    <n v="4444237"/>
    <n v="6.2880000000000002E-3"/>
    <n v="27945.362256"/>
    <n v="663881.51967600011"/>
  </r>
  <r>
    <x v="2"/>
    <x v="5"/>
    <x v="4"/>
    <x v="11"/>
    <n v="8001"/>
    <n v="1"/>
    <n v="99378475"/>
    <n v="3053360"/>
    <n v="96325115"/>
    <n v="87280"/>
    <m/>
    <n v="87280"/>
    <n v="96412395"/>
    <n v="0"/>
    <n v="0"/>
    <n v="4444237"/>
    <n v="0"/>
    <n v="4444237"/>
    <n v="0"/>
    <n v="0"/>
    <n v="0"/>
  </r>
  <r>
    <x v="2"/>
    <x v="5"/>
    <x v="5"/>
    <x v="11"/>
    <n v="8001"/>
    <n v="1"/>
    <n v="99378475"/>
    <n v="3053360"/>
    <n v="96325115"/>
    <n v="87280"/>
    <m/>
    <n v="87280"/>
    <n v="96412395"/>
    <n v="6.7999999999999999E-5"/>
    <n v="6556.0428599999996"/>
    <n v="4444237"/>
    <n v="0"/>
    <n v="4444237"/>
    <n v="6.7999999999999999E-5"/>
    <n v="302.20811600000002"/>
    <n v="6858.2509759999994"/>
  </r>
  <r>
    <x v="2"/>
    <x v="5"/>
    <x v="6"/>
    <x v="11"/>
    <n v="8001"/>
    <n v="1"/>
    <n v="99378475"/>
    <n v="3053360"/>
    <n v="96325115"/>
    <n v="87280"/>
    <m/>
    <n v="87280"/>
    <n v="96412395"/>
    <n v="1.54E-4"/>
    <n v="14847.508830000001"/>
    <n v="4444237"/>
    <n v="0"/>
    <n v="4444237"/>
    <n v="1.03E-4"/>
    <n v="457.75641099999996"/>
    <n v="15305.265241000001"/>
  </r>
  <r>
    <x v="2"/>
    <x v="5"/>
    <x v="32"/>
    <x v="11"/>
    <n v="8001"/>
    <n v="1"/>
    <n v="99378475"/>
    <n v="3053360"/>
    <n v="96325115"/>
    <n v="87280"/>
    <m/>
    <n v="87280"/>
    <n v="96412395"/>
    <n v="2.14E-4"/>
    <n v="20632.252530000002"/>
    <n v="4444237"/>
    <n v="0"/>
    <n v="4444237"/>
    <n v="2.1699999999999999E-4"/>
    <n v="964.39942899999994"/>
    <n v="21596.651959000003"/>
  </r>
  <r>
    <x v="2"/>
    <x v="5"/>
    <x v="8"/>
    <x v="11"/>
    <n v="8001"/>
    <n v="1"/>
    <n v="99378475"/>
    <n v="3053360"/>
    <n v="96325115"/>
    <n v="87280"/>
    <m/>
    <n v="87280"/>
    <n v="96412395"/>
    <n v="4.8099999999999998E-4"/>
    <n v="46374.361994999999"/>
    <n v="4444237"/>
    <n v="0"/>
    <n v="4444237"/>
    <n v="4.0700000000000003E-4"/>
    <n v="1808.8044590000002"/>
    <n v="48183.166453999998"/>
  </r>
  <r>
    <x v="2"/>
    <x v="5"/>
    <x v="33"/>
    <x v="11"/>
    <n v="8001"/>
    <n v="1"/>
    <n v="99378475"/>
    <n v="3053360"/>
    <n v="96325115"/>
    <n v="87280"/>
    <m/>
    <n v="87280"/>
    <n v="96412395"/>
    <n v="2.2390000000000001E-3"/>
    <n v="215867.35240500001"/>
    <n v="4444237"/>
    <n v="0"/>
    <n v="4444237"/>
    <n v="1.9400000000000001E-3"/>
    <n v="8621.8197799999998"/>
    <n v="224489.172185"/>
  </r>
  <r>
    <x v="2"/>
    <x v="5"/>
    <x v="10"/>
    <x v="11"/>
    <n v="8001"/>
    <n v="1"/>
    <n v="99378475"/>
    <n v="3053360"/>
    <n v="96325115"/>
    <n v="87280"/>
    <m/>
    <n v="87280"/>
    <n v="96412395"/>
    <n v="6.6000000000000005E-5"/>
    <n v="6363.2180700000008"/>
    <n v="4444237"/>
    <n v="0"/>
    <n v="4444237"/>
    <n v="6.6000000000000005E-5"/>
    <n v="293.31964200000004"/>
    <n v="6656.5377120000012"/>
  </r>
  <r>
    <x v="2"/>
    <x v="5"/>
    <x v="11"/>
    <x v="11"/>
    <n v="8001"/>
    <n v="1"/>
    <n v="99378475"/>
    <n v="3053360"/>
    <n v="96325115"/>
    <n v="87280"/>
    <m/>
    <n v="87280"/>
    <n v="96412395"/>
    <n v="0"/>
    <n v="0"/>
    <n v="4444237"/>
    <n v="0"/>
    <n v="4444237"/>
    <n v="0"/>
    <n v="0"/>
    <n v="0"/>
  </r>
  <r>
    <x v="2"/>
    <x v="5"/>
    <x v="34"/>
    <x v="11"/>
    <n v="8001"/>
    <n v="1"/>
    <n v="99378475"/>
    <n v="3053360"/>
    <n v="96325115"/>
    <n v="87280"/>
    <m/>
    <n v="87280"/>
    <n v="96412395"/>
    <n v="0"/>
    <n v="0"/>
    <n v="4444237"/>
    <n v="0"/>
    <n v="4444237"/>
    <n v="0"/>
    <n v="0"/>
    <n v="0"/>
  </r>
  <r>
    <x v="2"/>
    <x v="5"/>
    <x v="12"/>
    <x v="11"/>
    <n v="8001"/>
    <n v="1"/>
    <n v="99378475"/>
    <n v="3053360"/>
    <n v="96325115"/>
    <n v="87280"/>
    <m/>
    <n v="87280"/>
    <n v="96412395"/>
    <n v="1.0900000000000001E-4"/>
    <n v="10508.951055000001"/>
    <n v="4444237"/>
    <n v="0"/>
    <n v="4444237"/>
    <n v="1.0900000000000001E-4"/>
    <n v="484.42183300000005"/>
    <n v="10993.372888000002"/>
  </r>
  <r>
    <x v="2"/>
    <x v="5"/>
    <x v="14"/>
    <x v="11"/>
    <n v="8001"/>
    <n v="1"/>
    <n v="99378475"/>
    <n v="3053360"/>
    <n v="96325115"/>
    <n v="87280"/>
    <m/>
    <n v="87280"/>
    <n v="96412395"/>
    <n v="1.5E-5"/>
    <n v="1446.185925"/>
    <n v="4444237"/>
    <n v="0"/>
    <n v="4444237"/>
    <n v="1.0000000000000001E-5"/>
    <n v="44.442370000000004"/>
    <n v="1490.628295"/>
  </r>
  <r>
    <x v="2"/>
    <x v="5"/>
    <x v="15"/>
    <x v="11"/>
    <n v="8001"/>
    <n v="1"/>
    <n v="99378475"/>
    <n v="3053360"/>
    <n v="96325115"/>
    <n v="87280"/>
    <m/>
    <n v="87280"/>
    <n v="96412395"/>
    <n v="1.73E-4"/>
    <n v="16679.344335000002"/>
    <n v="4444237"/>
    <n v="0"/>
    <n v="4444237"/>
    <n v="1.73E-4"/>
    <n v="768.85300100000006"/>
    <n v="17448.197336000001"/>
  </r>
  <r>
    <x v="2"/>
    <x v="5"/>
    <x v="17"/>
    <x v="11"/>
    <n v="8001"/>
    <n v="1"/>
    <n v="99378475"/>
    <n v="3053360"/>
    <n v="96325115"/>
    <n v="87280"/>
    <m/>
    <n v="87280"/>
    <n v="96412395"/>
    <n v="1.73E-4"/>
    <n v="16679.344335000002"/>
    <n v="4444237"/>
    <n v="0"/>
    <n v="4444237"/>
    <n v="1.73E-4"/>
    <n v="768.85300100000006"/>
    <n v="17448.197336000001"/>
  </r>
  <r>
    <x v="2"/>
    <x v="5"/>
    <x v="35"/>
    <x v="11"/>
    <n v="8001"/>
    <n v="1"/>
    <n v="99378475"/>
    <n v="3053360"/>
    <n v="96325115"/>
    <n v="87280"/>
    <m/>
    <n v="87280"/>
    <n v="96412395"/>
    <n v="0"/>
    <n v="0"/>
    <n v="4444237"/>
    <n v="0"/>
    <n v="4444237"/>
    <n v="0"/>
    <n v="0"/>
    <n v="0"/>
  </r>
  <r>
    <x v="2"/>
    <x v="5"/>
    <x v="36"/>
    <x v="11"/>
    <n v="8001"/>
    <n v="1"/>
    <n v="99378475"/>
    <n v="3053360"/>
    <n v="96325115"/>
    <n v="87280"/>
    <m/>
    <n v="87280"/>
    <n v="96412395"/>
    <n v="1.4300000000000001E-4"/>
    <n v="13786.972485"/>
    <n v="4444237"/>
    <n v="0"/>
    <n v="4444237"/>
    <n v="1.2999999999999999E-4"/>
    <n v="577.75081"/>
    <n v="14364.723295"/>
  </r>
  <r>
    <x v="2"/>
    <x v="5"/>
    <x v="22"/>
    <x v="11"/>
    <n v="8001"/>
    <n v="1"/>
    <n v="99378475"/>
    <n v="3053360"/>
    <n v="96325115"/>
    <n v="87280"/>
    <m/>
    <n v="87280"/>
    <n v="96412395"/>
    <n v="7.2000000000000002E-5"/>
    <n v="6941.6924399999998"/>
    <n v="4444237"/>
    <n v="0"/>
    <n v="4444237"/>
    <n v="3.6999999999999998E-5"/>
    <n v="164.436769"/>
    <n v="7106.1292089999997"/>
  </r>
  <r>
    <x v="2"/>
    <x v="5"/>
    <x v="0"/>
    <x v="12"/>
    <n v="8001"/>
    <n v="1"/>
    <n v="0"/>
    <m/>
    <n v="0"/>
    <n v="323243"/>
    <n v="107848"/>
    <n v="215395"/>
    <n v="215395"/>
    <n v="1.147E-3"/>
    <n v="247.058065"/>
    <n v="0"/>
    <n v="0"/>
    <n v="0"/>
    <n v="1.145E-3"/>
    <n v="0"/>
    <n v="247.058065"/>
  </r>
  <r>
    <x v="2"/>
    <x v="5"/>
    <x v="1"/>
    <x v="12"/>
    <n v="8001"/>
    <n v="1"/>
    <n v="0"/>
    <m/>
    <n v="0"/>
    <n v="323243"/>
    <n v="107848"/>
    <n v="215395"/>
    <n v="215395"/>
    <n v="1.13E-4"/>
    <n v="24.339634999999998"/>
    <n v="0"/>
    <n v="0"/>
    <n v="0"/>
    <n v="1.0900000000000001E-4"/>
    <n v="0"/>
    <n v="24.339634999999998"/>
  </r>
  <r>
    <x v="2"/>
    <x v="5"/>
    <x v="2"/>
    <x v="12"/>
    <n v="8001"/>
    <n v="1"/>
    <n v="0"/>
    <m/>
    <n v="0"/>
    <n v="323243"/>
    <n v="107848"/>
    <n v="215395"/>
    <n v="215395"/>
    <n v="4.2200000000000001E-4"/>
    <n v="90.896690000000007"/>
    <n v="0"/>
    <n v="0"/>
    <n v="0"/>
    <n v="3.8099999999999999E-4"/>
    <n v="0"/>
    <n v="90.896690000000007"/>
  </r>
  <r>
    <x v="2"/>
    <x v="5"/>
    <x v="31"/>
    <x v="12"/>
    <n v="8001"/>
    <n v="1"/>
    <n v="0"/>
    <m/>
    <n v="0"/>
    <n v="323243"/>
    <n v="107848"/>
    <n v="215395"/>
    <n v="215395"/>
    <n v="6.5960000000000003E-3"/>
    <n v="1420.74542"/>
    <n v="0"/>
    <n v="0"/>
    <n v="0"/>
    <n v="6.2880000000000002E-3"/>
    <n v="0"/>
    <n v="1420.74542"/>
  </r>
  <r>
    <x v="2"/>
    <x v="5"/>
    <x v="4"/>
    <x v="12"/>
    <n v="8001"/>
    <n v="1"/>
    <n v="0"/>
    <m/>
    <n v="0"/>
    <n v="323243"/>
    <n v="107848"/>
    <n v="215395"/>
    <n v="215395"/>
    <n v="0"/>
    <n v="0"/>
    <n v="0"/>
    <n v="0"/>
    <n v="0"/>
    <n v="0"/>
    <n v="0"/>
    <n v="0"/>
  </r>
  <r>
    <x v="2"/>
    <x v="5"/>
    <x v="5"/>
    <x v="12"/>
    <n v="8001"/>
    <n v="1"/>
    <n v="0"/>
    <m/>
    <n v="0"/>
    <n v="323243"/>
    <n v="107848"/>
    <n v="215395"/>
    <n v="215395"/>
    <n v="6.7999999999999999E-5"/>
    <n v="14.64686"/>
    <n v="0"/>
    <n v="0"/>
    <n v="0"/>
    <n v="6.7999999999999999E-5"/>
    <n v="0"/>
    <n v="14.64686"/>
  </r>
  <r>
    <x v="2"/>
    <x v="5"/>
    <x v="6"/>
    <x v="12"/>
    <n v="8001"/>
    <n v="1"/>
    <n v="0"/>
    <m/>
    <n v="0"/>
    <n v="323243"/>
    <n v="107848"/>
    <n v="215395"/>
    <n v="215395"/>
    <n v="1.54E-4"/>
    <n v="33.170830000000002"/>
    <n v="0"/>
    <n v="0"/>
    <n v="0"/>
    <n v="1.03E-4"/>
    <n v="0"/>
    <n v="33.170830000000002"/>
  </r>
  <r>
    <x v="2"/>
    <x v="5"/>
    <x v="32"/>
    <x v="12"/>
    <n v="8001"/>
    <n v="1"/>
    <n v="0"/>
    <m/>
    <n v="0"/>
    <n v="323243"/>
    <n v="107848"/>
    <n v="215395"/>
    <n v="215395"/>
    <n v="2.14E-4"/>
    <n v="46.094529999999999"/>
    <n v="0"/>
    <n v="0"/>
    <n v="0"/>
    <n v="2.1699999999999999E-4"/>
    <n v="0"/>
    <n v="46.094529999999999"/>
  </r>
  <r>
    <x v="2"/>
    <x v="5"/>
    <x v="33"/>
    <x v="12"/>
    <n v="8001"/>
    <n v="1"/>
    <n v="0"/>
    <m/>
    <n v="0"/>
    <n v="323243"/>
    <n v="107848"/>
    <n v="215395"/>
    <n v="215395"/>
    <n v="2.2390000000000001E-3"/>
    <n v="482.26940500000001"/>
    <n v="0"/>
    <n v="0"/>
    <n v="0"/>
    <n v="1.9400000000000001E-3"/>
    <n v="0"/>
    <n v="482.26940500000001"/>
  </r>
  <r>
    <x v="2"/>
    <x v="5"/>
    <x v="10"/>
    <x v="12"/>
    <n v="8001"/>
    <n v="1"/>
    <n v="0"/>
    <m/>
    <n v="0"/>
    <n v="323243"/>
    <n v="107848"/>
    <n v="215395"/>
    <n v="215395"/>
    <n v="6.6000000000000005E-5"/>
    <n v="14.21607"/>
    <n v="0"/>
    <n v="0"/>
    <n v="0"/>
    <n v="6.6000000000000005E-5"/>
    <n v="0"/>
    <n v="14.21607"/>
  </r>
  <r>
    <x v="2"/>
    <x v="5"/>
    <x v="11"/>
    <x v="12"/>
    <n v="8001"/>
    <n v="1"/>
    <n v="0"/>
    <m/>
    <n v="0"/>
    <n v="323243"/>
    <n v="107848"/>
    <n v="215395"/>
    <n v="215395"/>
    <n v="0"/>
    <n v="0"/>
    <n v="0"/>
    <n v="0"/>
    <n v="0"/>
    <n v="0"/>
    <n v="0"/>
    <n v="0"/>
  </r>
  <r>
    <x v="2"/>
    <x v="5"/>
    <x v="34"/>
    <x v="12"/>
    <n v="8001"/>
    <n v="1"/>
    <n v="0"/>
    <m/>
    <n v="0"/>
    <n v="323243"/>
    <n v="107848"/>
    <n v="215395"/>
    <n v="215395"/>
    <n v="0"/>
    <n v="0"/>
    <n v="0"/>
    <n v="0"/>
    <n v="0"/>
    <n v="0"/>
    <n v="0"/>
    <n v="0"/>
  </r>
  <r>
    <x v="2"/>
    <x v="5"/>
    <x v="12"/>
    <x v="12"/>
    <n v="8001"/>
    <n v="1"/>
    <n v="0"/>
    <m/>
    <n v="0"/>
    <n v="323243"/>
    <n v="107848"/>
    <n v="215395"/>
    <n v="215395"/>
    <n v="1.0900000000000001E-4"/>
    <n v="23.478055000000001"/>
    <n v="0"/>
    <n v="0"/>
    <n v="0"/>
    <n v="1.0900000000000001E-4"/>
    <n v="0"/>
    <n v="23.478055000000001"/>
  </r>
  <r>
    <x v="2"/>
    <x v="5"/>
    <x v="14"/>
    <x v="12"/>
    <n v="8001"/>
    <n v="1"/>
    <n v="0"/>
    <m/>
    <n v="0"/>
    <n v="323243"/>
    <n v="107848"/>
    <n v="215395"/>
    <n v="215395"/>
    <n v="1.5E-5"/>
    <n v="3.230925"/>
    <n v="0"/>
    <n v="0"/>
    <n v="0"/>
    <n v="1.0000000000000001E-5"/>
    <n v="0"/>
    <n v="3.230925"/>
  </r>
  <r>
    <x v="2"/>
    <x v="5"/>
    <x v="15"/>
    <x v="12"/>
    <n v="8001"/>
    <n v="1"/>
    <n v="0"/>
    <m/>
    <n v="0"/>
    <n v="323243"/>
    <n v="107848"/>
    <n v="215395"/>
    <n v="215395"/>
    <n v="1.73E-4"/>
    <n v="37.263334999999998"/>
    <n v="0"/>
    <n v="0"/>
    <n v="0"/>
    <n v="1.73E-4"/>
    <n v="0"/>
    <n v="37.263334999999998"/>
  </r>
  <r>
    <x v="2"/>
    <x v="5"/>
    <x v="17"/>
    <x v="12"/>
    <n v="8001"/>
    <n v="1"/>
    <n v="0"/>
    <m/>
    <n v="0"/>
    <n v="323243"/>
    <n v="107848"/>
    <n v="215395"/>
    <n v="215395"/>
    <n v="1.73E-4"/>
    <n v="37.263334999999998"/>
    <n v="0"/>
    <n v="0"/>
    <n v="0"/>
    <n v="1.73E-4"/>
    <n v="0"/>
    <n v="37.263334999999998"/>
  </r>
  <r>
    <x v="2"/>
    <x v="5"/>
    <x v="35"/>
    <x v="12"/>
    <n v="8001"/>
    <n v="1"/>
    <n v="0"/>
    <m/>
    <n v="0"/>
    <n v="323243"/>
    <n v="107848"/>
    <n v="215395"/>
    <n v="215395"/>
    <n v="0"/>
    <n v="0"/>
    <n v="0"/>
    <n v="0"/>
    <n v="0"/>
    <n v="0"/>
    <n v="0"/>
    <n v="0"/>
  </r>
  <r>
    <x v="2"/>
    <x v="5"/>
    <x v="36"/>
    <x v="12"/>
    <n v="8001"/>
    <n v="1"/>
    <n v="0"/>
    <m/>
    <n v="0"/>
    <n v="323243"/>
    <n v="107848"/>
    <n v="215395"/>
    <n v="215395"/>
    <n v="1.4300000000000001E-4"/>
    <n v="30.801485000000003"/>
    <n v="0"/>
    <n v="0"/>
    <n v="0"/>
    <n v="1.2999999999999999E-4"/>
    <n v="0"/>
    <n v="30.801485000000003"/>
  </r>
  <r>
    <x v="2"/>
    <x v="5"/>
    <x v="22"/>
    <x v="12"/>
    <n v="8001"/>
    <n v="1"/>
    <n v="0"/>
    <m/>
    <n v="0"/>
    <n v="323243"/>
    <n v="107848"/>
    <n v="215395"/>
    <n v="215395"/>
    <n v="7.2000000000000002E-5"/>
    <n v="15.50844"/>
    <n v="0"/>
    <n v="0"/>
    <n v="0"/>
    <n v="3.6999999999999998E-5"/>
    <n v="0"/>
    <n v="15.50844"/>
  </r>
  <r>
    <x v="2"/>
    <x v="6"/>
    <x v="0"/>
    <x v="13"/>
    <n v="8010"/>
    <n v="1"/>
    <n v="50939577"/>
    <n v="3287564"/>
    <n v="47652013"/>
    <n v="14526"/>
    <m/>
    <n v="14526"/>
    <n v="47666539"/>
    <n v="1.147E-3"/>
    <n v="54673.520233000003"/>
    <n v="90555"/>
    <n v="985660"/>
    <n v="-895105"/>
    <n v="1.145E-3"/>
    <n v="-1024.895225"/>
    <n v="53648.625008000003"/>
  </r>
  <r>
    <x v="2"/>
    <x v="6"/>
    <x v="1"/>
    <x v="13"/>
    <n v="8010"/>
    <n v="1"/>
    <n v="50939577"/>
    <n v="3287564"/>
    <n v="47652013"/>
    <n v="14526"/>
    <m/>
    <n v="14526"/>
    <n v="47666539"/>
    <n v="1.13E-4"/>
    <n v="5386.3189069999999"/>
    <n v="90555"/>
    <n v="985660"/>
    <n v="-895105"/>
    <n v="1.0900000000000001E-4"/>
    <n v="-97.566445000000002"/>
    <n v="5288.7524619999995"/>
  </r>
  <r>
    <x v="2"/>
    <x v="6"/>
    <x v="2"/>
    <x v="13"/>
    <n v="8010"/>
    <n v="1"/>
    <n v="50939577"/>
    <n v="3287564"/>
    <n v="47652013"/>
    <n v="14526"/>
    <m/>
    <n v="14526"/>
    <n v="47666539"/>
    <n v="4.2200000000000001E-4"/>
    <n v="20115.279458000001"/>
    <n v="90555"/>
    <n v="985660"/>
    <n v="-895105"/>
    <n v="3.8099999999999999E-4"/>
    <n v="-341.03500500000001"/>
    <n v="19774.244452999999"/>
  </r>
  <r>
    <x v="2"/>
    <x v="6"/>
    <x v="31"/>
    <x v="13"/>
    <n v="8010"/>
    <n v="0.6"/>
    <n v="50939577"/>
    <n v="3287564"/>
    <n v="28591207.800000001"/>
    <n v="14526"/>
    <m/>
    <n v="8715.6"/>
    <n v="28599923.399999999"/>
    <n v="6.5960000000000003E-3"/>
    <n v="188645.09474639999"/>
    <n v="90555"/>
    <n v="985660"/>
    <n v="-537063"/>
    <n v="6.2880000000000002E-3"/>
    <n v="-3377.0521440000002"/>
    <n v="185268.0426024"/>
  </r>
  <r>
    <x v="2"/>
    <x v="6"/>
    <x v="4"/>
    <x v="13"/>
    <n v="8010"/>
    <n v="0.6"/>
    <n v="50939577"/>
    <n v="3287564"/>
    <n v="28591207.800000001"/>
    <n v="14526"/>
    <m/>
    <n v="8715.6"/>
    <n v="28599923.399999999"/>
    <n v="0"/>
    <n v="0"/>
    <n v="90555"/>
    <n v="985660"/>
    <n v="-537063"/>
    <n v="0"/>
    <n v="0"/>
    <n v="0"/>
  </r>
  <r>
    <x v="2"/>
    <x v="6"/>
    <x v="5"/>
    <x v="13"/>
    <n v="8010"/>
    <n v="1"/>
    <n v="50939577"/>
    <n v="3287564"/>
    <n v="47652013"/>
    <n v="14526"/>
    <m/>
    <n v="14526"/>
    <n v="47666539"/>
    <n v="6.7999999999999999E-5"/>
    <n v="3241.3246519999998"/>
    <n v="90555"/>
    <n v="985660"/>
    <n v="-895105"/>
    <n v="6.7999999999999999E-5"/>
    <n v="-60.867139999999999"/>
    <n v="3180.457512"/>
  </r>
  <r>
    <x v="2"/>
    <x v="6"/>
    <x v="6"/>
    <x v="13"/>
    <n v="8010"/>
    <n v="1"/>
    <n v="50939577"/>
    <n v="3287564"/>
    <n v="47652013"/>
    <n v="14526"/>
    <m/>
    <n v="14526"/>
    <n v="47666539"/>
    <n v="1.54E-4"/>
    <n v="7340.6470060000001"/>
    <n v="90555"/>
    <n v="985660"/>
    <n v="-895105"/>
    <n v="1.03E-4"/>
    <n v="-92.195814999999996"/>
    <n v="7248.4511910000001"/>
  </r>
  <r>
    <x v="2"/>
    <x v="6"/>
    <x v="32"/>
    <x v="13"/>
    <n v="8010"/>
    <n v="1"/>
    <n v="50939577"/>
    <n v="3287564"/>
    <n v="47652013"/>
    <n v="14526"/>
    <m/>
    <n v="14526"/>
    <n v="47666539"/>
    <n v="2.14E-4"/>
    <n v="10200.639346"/>
    <n v="90555"/>
    <n v="985660"/>
    <n v="-895105"/>
    <n v="2.1699999999999999E-4"/>
    <n v="-194.237785"/>
    <n v="10006.401561000001"/>
  </r>
  <r>
    <x v="2"/>
    <x v="6"/>
    <x v="8"/>
    <x v="13"/>
    <n v="8010"/>
    <n v="1"/>
    <n v="50939577"/>
    <n v="3287564"/>
    <n v="47652013"/>
    <n v="14526"/>
    <m/>
    <n v="14526"/>
    <n v="47666539"/>
    <n v="4.8099999999999998E-4"/>
    <n v="22927.605259"/>
    <n v="90555"/>
    <n v="985660"/>
    <n v="-895105"/>
    <n v="4.0700000000000003E-4"/>
    <n v="-364.30773500000004"/>
    <n v="22563.297524000001"/>
  </r>
  <r>
    <x v="2"/>
    <x v="6"/>
    <x v="33"/>
    <x v="13"/>
    <n v="8010"/>
    <n v="1"/>
    <n v="50939577"/>
    <n v="3287564"/>
    <n v="47652013"/>
    <n v="14526"/>
    <m/>
    <n v="14526"/>
    <n v="47666539"/>
    <n v="2.2390000000000001E-3"/>
    <n v="106725.380821"/>
    <n v="90555"/>
    <n v="985660"/>
    <n v="-895105"/>
    <n v="1.9400000000000001E-3"/>
    <n v="-1736.5037"/>
    <n v="104988.877121"/>
  </r>
  <r>
    <x v="2"/>
    <x v="6"/>
    <x v="10"/>
    <x v="13"/>
    <n v="8010"/>
    <n v="1"/>
    <n v="50939577"/>
    <n v="3287564"/>
    <n v="47652013"/>
    <n v="14526"/>
    <m/>
    <n v="14526"/>
    <n v="47666539"/>
    <n v="6.6000000000000005E-5"/>
    <n v="3145.9915740000001"/>
    <n v="90555"/>
    <n v="985660"/>
    <n v="-895105"/>
    <n v="6.6000000000000005E-5"/>
    <n v="-59.076930000000004"/>
    <n v="3086.914644"/>
  </r>
  <r>
    <x v="2"/>
    <x v="6"/>
    <x v="11"/>
    <x v="13"/>
    <n v="8010"/>
    <n v="1"/>
    <n v="50939577"/>
    <n v="3287564"/>
    <n v="47652013"/>
    <n v="14526"/>
    <m/>
    <n v="14526"/>
    <n v="47666539"/>
    <n v="0"/>
    <n v="0"/>
    <n v="90555"/>
    <n v="985660"/>
    <n v="-895105"/>
    <n v="0"/>
    <n v="0"/>
    <n v="0"/>
  </r>
  <r>
    <x v="2"/>
    <x v="6"/>
    <x v="12"/>
    <x v="13"/>
    <n v="8010"/>
    <n v="1"/>
    <n v="50939577"/>
    <n v="3287564"/>
    <n v="47652013"/>
    <n v="14526"/>
    <m/>
    <n v="14526"/>
    <n v="47666539"/>
    <n v="1.0900000000000001E-4"/>
    <n v="5195.6527510000005"/>
    <n v="90555"/>
    <n v="985660"/>
    <n v="-895105"/>
    <n v="1.0900000000000001E-4"/>
    <n v="-97.566445000000002"/>
    <n v="5098.0863060000001"/>
  </r>
  <r>
    <x v="2"/>
    <x v="6"/>
    <x v="14"/>
    <x v="13"/>
    <n v="8010"/>
    <n v="1"/>
    <n v="50939577"/>
    <n v="3287564"/>
    <n v="47652013"/>
    <n v="14526"/>
    <m/>
    <n v="14526"/>
    <n v="47666539"/>
    <n v="1.5E-5"/>
    <n v="714.99808500000006"/>
    <n v="90555"/>
    <n v="985660"/>
    <n v="-895105"/>
    <n v="1.0000000000000001E-5"/>
    <n v="-8.9510500000000004"/>
    <n v="706.04703500000005"/>
  </r>
  <r>
    <x v="2"/>
    <x v="6"/>
    <x v="15"/>
    <x v="13"/>
    <n v="8010"/>
    <n v="1"/>
    <n v="50939577"/>
    <n v="3287564"/>
    <n v="47652013"/>
    <n v="14526"/>
    <m/>
    <n v="14526"/>
    <n v="47666539"/>
    <n v="1.73E-4"/>
    <n v="8246.3112469999996"/>
    <n v="90555"/>
    <n v="985660"/>
    <n v="-895105"/>
    <n v="1.73E-4"/>
    <n v="-154.85316499999999"/>
    <n v="8091.4580819999992"/>
  </r>
  <r>
    <x v="2"/>
    <x v="6"/>
    <x v="37"/>
    <x v="13"/>
    <n v="8010"/>
    <n v="1"/>
    <n v="50939577"/>
    <n v="3287564"/>
    <n v="47652013"/>
    <n v="14526"/>
    <m/>
    <n v="14526"/>
    <n v="47666539"/>
    <n v="0"/>
    <n v="0"/>
    <n v="90555"/>
    <n v="985660"/>
    <n v="-895105"/>
    <n v="0"/>
    <n v="0"/>
    <n v="0"/>
  </r>
  <r>
    <x v="2"/>
    <x v="6"/>
    <x v="17"/>
    <x v="13"/>
    <n v="8010"/>
    <n v="1"/>
    <n v="50939577"/>
    <n v="3287564"/>
    <n v="47652013"/>
    <n v="14526"/>
    <m/>
    <n v="14526"/>
    <n v="47666539"/>
    <n v="1.73E-4"/>
    <n v="8246.3112469999996"/>
    <n v="90555"/>
    <n v="985660"/>
    <n v="-895105"/>
    <n v="1.73E-4"/>
    <n v="-154.85316499999999"/>
    <n v="8091.4580819999992"/>
  </r>
  <r>
    <x v="2"/>
    <x v="6"/>
    <x v="35"/>
    <x v="13"/>
    <n v="8010"/>
    <n v="0.6"/>
    <n v="50939577"/>
    <n v="3287564"/>
    <n v="28591207.800000001"/>
    <n v="14526"/>
    <m/>
    <n v="8715.6"/>
    <n v="28599923.399999999"/>
    <n v="0"/>
    <n v="0"/>
    <n v="90555"/>
    <n v="985660"/>
    <n v="-537063"/>
    <n v="0"/>
    <n v="0"/>
    <n v="0"/>
  </r>
  <r>
    <x v="2"/>
    <x v="6"/>
    <x v="36"/>
    <x v="13"/>
    <n v="8010"/>
    <n v="0.6"/>
    <n v="50939577"/>
    <n v="3287564"/>
    <n v="28591207.800000001"/>
    <n v="14526"/>
    <m/>
    <n v="8715.6"/>
    <n v="28599923.399999999"/>
    <n v="1.4300000000000001E-4"/>
    <n v="4089.7890462"/>
    <n v="90555"/>
    <n v="985660"/>
    <n v="-537063"/>
    <n v="1.2999999999999999E-4"/>
    <n v="-69.818189999999987"/>
    <n v="4019.9708562000001"/>
  </r>
  <r>
    <x v="2"/>
    <x v="6"/>
    <x v="22"/>
    <x v="13"/>
    <n v="8010"/>
    <n v="1"/>
    <n v="50939577"/>
    <n v="3287564"/>
    <n v="47652013"/>
    <n v="14526"/>
    <m/>
    <n v="14526"/>
    <n v="47666539"/>
    <n v="7.2000000000000002E-5"/>
    <n v="3431.990808"/>
    <n v="90555"/>
    <n v="985660"/>
    <n v="-895105"/>
    <n v="3.6999999999999998E-5"/>
    <n v="-33.118884999999999"/>
    <n v="3398.8719230000002"/>
  </r>
  <r>
    <x v="2"/>
    <x v="6"/>
    <x v="0"/>
    <x v="14"/>
    <n v="8010"/>
    <n v="1"/>
    <n v="0"/>
    <m/>
    <n v="0"/>
    <n v="14625"/>
    <n v="55184"/>
    <n v="-40559"/>
    <n v="-40559"/>
    <n v="1.147E-3"/>
    <n v="-46.521172999999997"/>
    <n v="0"/>
    <n v="0"/>
    <n v="0"/>
    <n v="1.145E-3"/>
    <n v="0"/>
    <n v="-46.521172999999997"/>
  </r>
  <r>
    <x v="2"/>
    <x v="6"/>
    <x v="1"/>
    <x v="14"/>
    <n v="8010"/>
    <n v="1"/>
    <n v="0"/>
    <m/>
    <n v="0"/>
    <n v="14625"/>
    <n v="55184"/>
    <n v="-40559"/>
    <n v="-40559"/>
    <n v="1.13E-4"/>
    <n v="-4.5831669999999995"/>
    <n v="0"/>
    <n v="0"/>
    <n v="0"/>
    <n v="1.0900000000000001E-4"/>
    <n v="0"/>
    <n v="-4.5831669999999995"/>
  </r>
  <r>
    <x v="2"/>
    <x v="6"/>
    <x v="2"/>
    <x v="14"/>
    <n v="8010"/>
    <n v="1"/>
    <n v="0"/>
    <m/>
    <n v="0"/>
    <n v="14625"/>
    <n v="55184"/>
    <n v="-40559"/>
    <n v="-40559"/>
    <n v="4.2200000000000001E-4"/>
    <n v="-17.115898000000001"/>
    <n v="0"/>
    <n v="0"/>
    <n v="0"/>
    <n v="3.8099999999999999E-4"/>
    <n v="0"/>
    <n v="-17.115898000000001"/>
  </r>
  <r>
    <x v="2"/>
    <x v="6"/>
    <x v="31"/>
    <x v="14"/>
    <n v="8010"/>
    <n v="0.6"/>
    <n v="0"/>
    <m/>
    <n v="0"/>
    <n v="14625"/>
    <n v="55184"/>
    <n v="-24335.399999999998"/>
    <n v="-24335.399999999998"/>
    <n v="6.5960000000000003E-3"/>
    <n v="-160.51629839999998"/>
    <n v="0"/>
    <n v="0"/>
    <n v="0"/>
    <n v="6.2880000000000002E-3"/>
    <n v="0"/>
    <n v="-160.51629839999998"/>
  </r>
  <r>
    <x v="2"/>
    <x v="6"/>
    <x v="4"/>
    <x v="14"/>
    <n v="8010"/>
    <n v="0.6"/>
    <n v="0"/>
    <m/>
    <n v="0"/>
    <n v="14625"/>
    <n v="55184"/>
    <n v="-24335.399999999998"/>
    <n v="-24335.399999999998"/>
    <n v="0"/>
    <n v="0"/>
    <n v="0"/>
    <n v="0"/>
    <n v="0"/>
    <n v="0"/>
    <n v="0"/>
    <n v="0"/>
  </r>
  <r>
    <x v="2"/>
    <x v="6"/>
    <x v="5"/>
    <x v="14"/>
    <n v="8010"/>
    <n v="1"/>
    <n v="0"/>
    <m/>
    <n v="0"/>
    <n v="14625"/>
    <n v="55184"/>
    <n v="-40559"/>
    <n v="-40559"/>
    <n v="6.7999999999999999E-5"/>
    <n v="-2.7580119999999999"/>
    <n v="0"/>
    <n v="0"/>
    <n v="0"/>
    <n v="6.7999999999999999E-5"/>
    <n v="0"/>
    <n v="-2.7580119999999999"/>
  </r>
  <r>
    <x v="2"/>
    <x v="6"/>
    <x v="6"/>
    <x v="14"/>
    <n v="8010"/>
    <n v="1"/>
    <n v="0"/>
    <m/>
    <n v="0"/>
    <n v="14625"/>
    <n v="55184"/>
    <n v="-40559"/>
    <n v="-40559"/>
    <n v="1.54E-4"/>
    <n v="-6.246086"/>
    <n v="0"/>
    <n v="0"/>
    <n v="0"/>
    <n v="1.03E-4"/>
    <n v="0"/>
    <n v="-6.246086"/>
  </r>
  <r>
    <x v="2"/>
    <x v="6"/>
    <x v="32"/>
    <x v="14"/>
    <n v="8010"/>
    <n v="1"/>
    <n v="0"/>
    <m/>
    <n v="0"/>
    <n v="14625"/>
    <n v="55184"/>
    <n v="-40559"/>
    <n v="-40559"/>
    <n v="2.14E-4"/>
    <n v="-8.6796260000000007"/>
    <n v="0"/>
    <n v="0"/>
    <n v="0"/>
    <n v="2.1699999999999999E-4"/>
    <n v="0"/>
    <n v="-8.6796260000000007"/>
  </r>
  <r>
    <x v="2"/>
    <x v="6"/>
    <x v="33"/>
    <x v="14"/>
    <n v="8010"/>
    <n v="1"/>
    <n v="0"/>
    <m/>
    <n v="0"/>
    <n v="14625"/>
    <n v="55184"/>
    <n v="-40559"/>
    <n v="-40559"/>
    <n v="2.2390000000000001E-3"/>
    <n v="-90.81160100000001"/>
    <n v="0"/>
    <n v="0"/>
    <n v="0"/>
    <n v="1.9400000000000001E-3"/>
    <n v="0"/>
    <n v="-90.81160100000001"/>
  </r>
  <r>
    <x v="2"/>
    <x v="6"/>
    <x v="10"/>
    <x v="14"/>
    <n v="8010"/>
    <n v="1"/>
    <n v="0"/>
    <m/>
    <n v="0"/>
    <n v="14625"/>
    <n v="55184"/>
    <n v="-40559"/>
    <n v="-40559"/>
    <n v="6.6000000000000005E-5"/>
    <n v="-2.6768940000000003"/>
    <n v="0"/>
    <n v="0"/>
    <n v="0"/>
    <n v="6.6000000000000005E-5"/>
    <n v="0"/>
    <n v="-2.6768940000000003"/>
  </r>
  <r>
    <x v="2"/>
    <x v="6"/>
    <x v="11"/>
    <x v="14"/>
    <n v="8010"/>
    <n v="1"/>
    <n v="0"/>
    <m/>
    <n v="0"/>
    <n v="14625"/>
    <n v="55184"/>
    <n v="-40559"/>
    <n v="-40559"/>
    <n v="0"/>
    <n v="0"/>
    <n v="0"/>
    <n v="0"/>
    <n v="0"/>
    <n v="0"/>
    <n v="0"/>
    <n v="0"/>
  </r>
  <r>
    <x v="2"/>
    <x v="6"/>
    <x v="12"/>
    <x v="14"/>
    <n v="8010"/>
    <n v="1"/>
    <n v="0"/>
    <m/>
    <n v="0"/>
    <n v="14625"/>
    <n v="55184"/>
    <n v="-40559"/>
    <n v="-40559"/>
    <n v="1.0900000000000001E-4"/>
    <n v="-4.4209310000000004"/>
    <n v="0"/>
    <n v="0"/>
    <n v="0"/>
    <n v="1.0900000000000001E-4"/>
    <n v="0"/>
    <n v="-4.4209310000000004"/>
  </r>
  <r>
    <x v="2"/>
    <x v="6"/>
    <x v="14"/>
    <x v="14"/>
    <n v="8010"/>
    <n v="1"/>
    <n v="0"/>
    <m/>
    <n v="0"/>
    <n v="14625"/>
    <n v="55184"/>
    <n v="-40559"/>
    <n v="-40559"/>
    <n v="1.5E-5"/>
    <n v="-0.60838500000000006"/>
    <n v="0"/>
    <n v="0"/>
    <n v="0"/>
    <n v="1.0000000000000001E-5"/>
    <n v="0"/>
    <n v="-0.60838500000000006"/>
  </r>
  <r>
    <x v="2"/>
    <x v="6"/>
    <x v="15"/>
    <x v="14"/>
    <n v="8010"/>
    <n v="1"/>
    <n v="0"/>
    <m/>
    <n v="0"/>
    <n v="14625"/>
    <n v="55184"/>
    <n v="-40559"/>
    <n v="-40559"/>
    <n v="1.73E-4"/>
    <n v="-7.0167070000000002"/>
    <n v="0"/>
    <n v="0"/>
    <n v="0"/>
    <n v="1.73E-4"/>
    <n v="0"/>
    <n v="-7.0167070000000002"/>
  </r>
  <r>
    <x v="2"/>
    <x v="6"/>
    <x v="37"/>
    <x v="14"/>
    <n v="8010"/>
    <n v="1"/>
    <n v="0"/>
    <m/>
    <n v="0"/>
    <n v="14625"/>
    <n v="55184"/>
    <n v="-40559"/>
    <n v="-40559"/>
    <n v="0"/>
    <n v="0"/>
    <n v="0"/>
    <n v="0"/>
    <n v="0"/>
    <n v="0"/>
    <n v="0"/>
    <n v="0"/>
  </r>
  <r>
    <x v="2"/>
    <x v="6"/>
    <x v="17"/>
    <x v="14"/>
    <n v="8010"/>
    <n v="1"/>
    <n v="0"/>
    <m/>
    <n v="0"/>
    <n v="14625"/>
    <n v="55184"/>
    <n v="-40559"/>
    <n v="-40559"/>
    <n v="1.73E-4"/>
    <n v="-7.0167070000000002"/>
    <n v="0"/>
    <n v="0"/>
    <n v="0"/>
    <n v="1.73E-4"/>
    <n v="0"/>
    <n v="-7.0167070000000002"/>
  </r>
  <r>
    <x v="2"/>
    <x v="6"/>
    <x v="35"/>
    <x v="14"/>
    <n v="8010"/>
    <n v="0.6"/>
    <n v="0"/>
    <m/>
    <n v="0"/>
    <n v="14625"/>
    <n v="55184"/>
    <n v="-24335.399999999998"/>
    <n v="-24335.399999999998"/>
    <n v="0"/>
    <n v="0"/>
    <n v="0"/>
    <n v="0"/>
    <n v="0"/>
    <n v="0"/>
    <n v="0"/>
    <n v="0"/>
  </r>
  <r>
    <x v="2"/>
    <x v="6"/>
    <x v="36"/>
    <x v="14"/>
    <n v="8010"/>
    <n v="0.6"/>
    <n v="0"/>
    <m/>
    <n v="0"/>
    <n v="14625"/>
    <n v="55184"/>
    <n v="-24335.399999999998"/>
    <n v="-24335.399999999998"/>
    <n v="1.4300000000000001E-4"/>
    <n v="-3.4799621999999997"/>
    <n v="0"/>
    <n v="0"/>
    <n v="0"/>
    <n v="1.2999999999999999E-4"/>
    <n v="0"/>
    <n v="-3.4799621999999997"/>
  </r>
  <r>
    <x v="2"/>
    <x v="6"/>
    <x v="22"/>
    <x v="14"/>
    <n v="8010"/>
    <n v="1"/>
    <n v="0"/>
    <m/>
    <n v="0"/>
    <n v="14625"/>
    <n v="55184"/>
    <n v="-40559"/>
    <n v="-40559"/>
    <n v="7.2000000000000002E-5"/>
    <n v="-2.920248"/>
    <n v="0"/>
    <n v="0"/>
    <n v="0"/>
    <n v="3.6999999999999998E-5"/>
    <n v="0"/>
    <n v="-2.920248"/>
  </r>
  <r>
    <x v="2"/>
    <x v="7"/>
    <x v="0"/>
    <x v="15"/>
    <n v="8015"/>
    <n v="1"/>
    <n v="45566998"/>
    <n v="1689991"/>
    <n v="43877007"/>
    <n v="0"/>
    <m/>
    <n v="0"/>
    <n v="43877007"/>
    <n v="1.147E-3"/>
    <n v="50326.927028999999"/>
    <n v="82546278"/>
    <n v="868968"/>
    <n v="81677310"/>
    <n v="1.145E-3"/>
    <n v="93520.519950000002"/>
    <n v="143847.446979"/>
  </r>
  <r>
    <x v="2"/>
    <x v="7"/>
    <x v="1"/>
    <x v="15"/>
    <n v="8015"/>
    <n v="1"/>
    <n v="45566998"/>
    <n v="1689991"/>
    <n v="43877007"/>
    <n v="0"/>
    <m/>
    <n v="0"/>
    <n v="43877007"/>
    <n v="1.13E-4"/>
    <n v="4958.101791"/>
    <n v="82546278"/>
    <n v="868968"/>
    <n v="81677310"/>
    <n v="1.0900000000000001E-4"/>
    <n v="8902.826790000001"/>
    <n v="13860.928581"/>
  </r>
  <r>
    <x v="2"/>
    <x v="7"/>
    <x v="2"/>
    <x v="15"/>
    <n v="8015"/>
    <n v="1"/>
    <n v="45566998"/>
    <n v="1689991"/>
    <n v="43877007"/>
    <n v="0"/>
    <m/>
    <n v="0"/>
    <n v="43877007"/>
    <n v="4.2200000000000001E-4"/>
    <n v="18516.096954000001"/>
    <n v="82546278"/>
    <n v="868968"/>
    <n v="81677310"/>
    <n v="3.8099999999999999E-4"/>
    <n v="31119.055109999998"/>
    <n v="49635.152063999994"/>
  </r>
  <r>
    <x v="2"/>
    <x v="7"/>
    <x v="31"/>
    <x v="15"/>
    <n v="8015"/>
    <n v="0.6"/>
    <n v="45566998"/>
    <n v="1689991"/>
    <n v="26326204.199999999"/>
    <n v="0"/>
    <m/>
    <n v="0"/>
    <n v="26326204.199999999"/>
    <n v="6.5960000000000003E-3"/>
    <n v="173647.6429032"/>
    <n v="82546278"/>
    <n v="868968"/>
    <n v="49006386"/>
    <n v="6.2880000000000002E-3"/>
    <n v="308152.15516800003"/>
    <n v="481799.79807120003"/>
  </r>
  <r>
    <x v="2"/>
    <x v="7"/>
    <x v="4"/>
    <x v="15"/>
    <n v="8015"/>
    <n v="0.6"/>
    <n v="45566998"/>
    <n v="1689991"/>
    <n v="26326204.199999999"/>
    <n v="0"/>
    <m/>
    <n v="0"/>
    <n v="26326204.199999999"/>
    <n v="0"/>
    <n v="0"/>
    <n v="82546278"/>
    <n v="868968"/>
    <n v="49006386"/>
    <n v="0"/>
    <n v="0"/>
    <n v="0"/>
  </r>
  <r>
    <x v="2"/>
    <x v="7"/>
    <x v="5"/>
    <x v="15"/>
    <n v="8015"/>
    <n v="1"/>
    <n v="45566998"/>
    <n v="1689991"/>
    <n v="43877007"/>
    <n v="0"/>
    <m/>
    <n v="0"/>
    <n v="43877007"/>
    <n v="6.7999999999999999E-5"/>
    <n v="2983.6364760000001"/>
    <n v="82546278"/>
    <n v="868968"/>
    <n v="81677310"/>
    <n v="6.7999999999999999E-5"/>
    <n v="5554.0570799999996"/>
    <n v="8537.6935560000002"/>
  </r>
  <r>
    <x v="2"/>
    <x v="7"/>
    <x v="6"/>
    <x v="15"/>
    <n v="8015"/>
    <n v="1"/>
    <n v="45566998"/>
    <n v="1689991"/>
    <n v="43877007"/>
    <n v="0"/>
    <m/>
    <n v="0"/>
    <n v="43877007"/>
    <n v="1.54E-4"/>
    <n v="6757.0590780000002"/>
    <n v="82546278"/>
    <n v="868968"/>
    <n v="81677310"/>
    <n v="1.03E-4"/>
    <n v="8412.762929999999"/>
    <n v="15169.822007999999"/>
  </r>
  <r>
    <x v="2"/>
    <x v="7"/>
    <x v="32"/>
    <x v="15"/>
    <n v="8015"/>
    <n v="1"/>
    <n v="45566998"/>
    <n v="1689991"/>
    <n v="43877007"/>
    <n v="0"/>
    <m/>
    <n v="0"/>
    <n v="43877007"/>
    <n v="2.14E-4"/>
    <n v="9389.6794979999995"/>
    <n v="82546278"/>
    <n v="868968"/>
    <n v="81677310"/>
    <n v="2.1699999999999999E-4"/>
    <n v="17723.976269999999"/>
    <n v="27113.655767999997"/>
  </r>
  <r>
    <x v="2"/>
    <x v="7"/>
    <x v="8"/>
    <x v="15"/>
    <n v="8015"/>
    <n v="1"/>
    <n v="45566998"/>
    <n v="1689991"/>
    <n v="43877007"/>
    <n v="0"/>
    <m/>
    <n v="0"/>
    <n v="43877007"/>
    <n v="4.8099999999999998E-4"/>
    <n v="21104.840367000001"/>
    <n v="82546278"/>
    <n v="868968"/>
    <n v="81677310"/>
    <n v="4.0700000000000003E-4"/>
    <n v="33242.66517"/>
    <n v="54347.505537000005"/>
  </r>
  <r>
    <x v="2"/>
    <x v="7"/>
    <x v="33"/>
    <x v="15"/>
    <n v="8015"/>
    <n v="1"/>
    <n v="45566998"/>
    <n v="1689991"/>
    <n v="43877007"/>
    <n v="0"/>
    <m/>
    <n v="0"/>
    <n v="43877007"/>
    <n v="2.2390000000000001E-3"/>
    <n v="98240.618673000004"/>
    <n v="82546278"/>
    <n v="868968"/>
    <n v="81677310"/>
    <n v="1.9400000000000001E-3"/>
    <n v="158453.98140000002"/>
    <n v="256694.60007300001"/>
  </r>
  <r>
    <x v="2"/>
    <x v="7"/>
    <x v="10"/>
    <x v="15"/>
    <n v="8015"/>
    <n v="1"/>
    <n v="45566998"/>
    <n v="1689991"/>
    <n v="43877007"/>
    <n v="0"/>
    <m/>
    <n v="0"/>
    <n v="43877007"/>
    <n v="6.6000000000000005E-5"/>
    <n v="2895.882462"/>
    <n v="82546278"/>
    <n v="868968"/>
    <n v="81677310"/>
    <n v="6.6000000000000005E-5"/>
    <n v="5390.7024600000004"/>
    <n v="8286.584922"/>
  </r>
  <r>
    <x v="2"/>
    <x v="7"/>
    <x v="11"/>
    <x v="15"/>
    <n v="8015"/>
    <n v="1"/>
    <n v="45566998"/>
    <n v="1689991"/>
    <n v="43877007"/>
    <n v="0"/>
    <m/>
    <n v="0"/>
    <n v="43877007"/>
    <n v="0"/>
    <n v="0"/>
    <n v="82546278"/>
    <n v="868968"/>
    <n v="81677310"/>
    <n v="0"/>
    <n v="0"/>
    <n v="0"/>
  </r>
  <r>
    <x v="2"/>
    <x v="7"/>
    <x v="12"/>
    <x v="15"/>
    <n v="8015"/>
    <n v="1"/>
    <n v="45566998"/>
    <n v="1689991"/>
    <n v="43877007"/>
    <n v="0"/>
    <m/>
    <n v="0"/>
    <n v="43877007"/>
    <n v="1.0900000000000001E-4"/>
    <n v="4782.5937629999999"/>
    <n v="82546278"/>
    <n v="868968"/>
    <n v="81677310"/>
    <n v="1.0900000000000001E-4"/>
    <n v="8902.826790000001"/>
    <n v="13685.420553"/>
  </r>
  <r>
    <x v="2"/>
    <x v="7"/>
    <x v="14"/>
    <x v="15"/>
    <n v="8015"/>
    <n v="0"/>
    <n v="45566998"/>
    <n v="1689991"/>
    <n v="0"/>
    <n v="0"/>
    <m/>
    <n v="0"/>
    <n v="0"/>
    <n v="1.5E-5"/>
    <n v="0"/>
    <n v="82546278"/>
    <n v="868968"/>
    <n v="0"/>
    <n v="1.0000000000000001E-5"/>
    <n v="0"/>
    <n v="0"/>
  </r>
  <r>
    <x v="2"/>
    <x v="7"/>
    <x v="15"/>
    <x v="15"/>
    <n v="8015"/>
    <n v="0"/>
    <n v="45566998"/>
    <n v="1689991"/>
    <n v="0"/>
    <n v="0"/>
    <m/>
    <n v="0"/>
    <n v="0"/>
    <n v="1.73E-4"/>
    <n v="0"/>
    <n v="82546278"/>
    <n v="868968"/>
    <n v="0"/>
    <n v="1.73E-4"/>
    <n v="0"/>
    <n v="0"/>
  </r>
  <r>
    <x v="2"/>
    <x v="7"/>
    <x v="38"/>
    <x v="15"/>
    <n v="8015"/>
    <n v="1"/>
    <n v="45566998"/>
    <n v="1689991"/>
    <n v="43877007"/>
    <n v="0"/>
    <m/>
    <n v="0"/>
    <n v="43877007"/>
    <n v="0"/>
    <n v="0"/>
    <n v="82546278"/>
    <n v="868968"/>
    <n v="81677310"/>
    <n v="0"/>
    <n v="0"/>
    <n v="0"/>
  </r>
  <r>
    <x v="2"/>
    <x v="7"/>
    <x v="17"/>
    <x v="15"/>
    <n v="8015"/>
    <n v="1"/>
    <n v="45566998"/>
    <n v="1689991"/>
    <n v="43877007"/>
    <n v="0"/>
    <m/>
    <n v="0"/>
    <n v="43877007"/>
    <n v="1.73E-4"/>
    <n v="7590.7222110000002"/>
    <n v="82546278"/>
    <n v="868968"/>
    <n v="81677310"/>
    <n v="1.73E-4"/>
    <n v="14130.17463"/>
    <n v="21720.896841000002"/>
  </r>
  <r>
    <x v="2"/>
    <x v="7"/>
    <x v="35"/>
    <x v="15"/>
    <n v="8015"/>
    <n v="0.6"/>
    <n v="45566998"/>
    <n v="1689991"/>
    <n v="26326204.199999999"/>
    <n v="0"/>
    <m/>
    <n v="0"/>
    <n v="26326204.199999999"/>
    <n v="0"/>
    <n v="0"/>
    <n v="82546278"/>
    <n v="868968"/>
    <n v="49006386"/>
    <n v="0"/>
    <n v="0"/>
    <n v="0"/>
  </r>
  <r>
    <x v="2"/>
    <x v="7"/>
    <x v="36"/>
    <x v="15"/>
    <n v="8015"/>
    <n v="0.6"/>
    <n v="45566998"/>
    <n v="1689991"/>
    <n v="26326204.199999999"/>
    <n v="0"/>
    <m/>
    <n v="0"/>
    <n v="26326204.199999999"/>
    <n v="1.4300000000000001E-4"/>
    <n v="3764.6472005999999"/>
    <n v="82546278"/>
    <n v="868968"/>
    <n v="49006386"/>
    <n v="1.2999999999999999E-4"/>
    <n v="6370.830179999999"/>
    <n v="10135.477380599999"/>
  </r>
  <r>
    <x v="2"/>
    <x v="7"/>
    <x v="22"/>
    <x v="15"/>
    <n v="8015"/>
    <n v="1"/>
    <n v="45566998"/>
    <n v="1689991"/>
    <n v="43877007"/>
    <n v="0"/>
    <m/>
    <n v="0"/>
    <n v="43877007"/>
    <n v="7.2000000000000002E-5"/>
    <n v="3159.1445039999999"/>
    <n v="82546278"/>
    <n v="868968"/>
    <n v="81677310"/>
    <n v="3.6999999999999998E-5"/>
    <n v="3022.0604699999999"/>
    <n v="6181.2049740000002"/>
  </r>
  <r>
    <x v="2"/>
    <x v="7"/>
    <x v="0"/>
    <x v="16"/>
    <n v="8015"/>
    <n v="1"/>
    <n v="0"/>
    <n v="0"/>
    <n v="0"/>
    <n v="51840"/>
    <m/>
    <n v="51840"/>
    <n v="51840"/>
    <n v="1.147E-3"/>
    <n v="59.460480000000004"/>
    <n v="0"/>
    <n v="0"/>
    <n v="0"/>
    <n v="1.145E-3"/>
    <n v="0"/>
    <n v="59.460480000000004"/>
  </r>
  <r>
    <x v="2"/>
    <x v="7"/>
    <x v="1"/>
    <x v="16"/>
    <n v="8015"/>
    <n v="1"/>
    <n v="0"/>
    <n v="0"/>
    <n v="0"/>
    <n v="51840"/>
    <m/>
    <n v="51840"/>
    <n v="51840"/>
    <n v="1.13E-4"/>
    <n v="5.85792"/>
    <n v="0"/>
    <n v="0"/>
    <n v="0"/>
    <n v="1.0900000000000001E-4"/>
    <n v="0"/>
    <n v="5.85792"/>
  </r>
  <r>
    <x v="2"/>
    <x v="7"/>
    <x v="2"/>
    <x v="16"/>
    <n v="8015"/>
    <n v="1"/>
    <n v="0"/>
    <n v="0"/>
    <n v="0"/>
    <n v="51840"/>
    <m/>
    <n v="51840"/>
    <n v="51840"/>
    <n v="4.2200000000000001E-4"/>
    <n v="21.876480000000001"/>
    <n v="0"/>
    <n v="0"/>
    <n v="0"/>
    <n v="3.8099999999999999E-4"/>
    <n v="0"/>
    <n v="21.876480000000001"/>
  </r>
  <r>
    <x v="2"/>
    <x v="7"/>
    <x v="31"/>
    <x v="16"/>
    <n v="8015"/>
    <n v="0.6"/>
    <n v="0"/>
    <n v="0"/>
    <n v="0"/>
    <n v="51840"/>
    <m/>
    <n v="31104"/>
    <n v="31104"/>
    <n v="6.5960000000000003E-3"/>
    <n v="205.16198400000002"/>
    <n v="0"/>
    <n v="0"/>
    <n v="0"/>
    <n v="6.2880000000000002E-3"/>
    <n v="0"/>
    <n v="205.16198400000002"/>
  </r>
  <r>
    <x v="2"/>
    <x v="7"/>
    <x v="4"/>
    <x v="16"/>
    <n v="8015"/>
    <n v="0.6"/>
    <n v="0"/>
    <n v="0"/>
    <n v="0"/>
    <n v="51840"/>
    <m/>
    <n v="31104"/>
    <n v="31104"/>
    <n v="0"/>
    <n v="0"/>
    <n v="0"/>
    <n v="0"/>
    <n v="0"/>
    <n v="0"/>
    <n v="0"/>
    <n v="0"/>
  </r>
  <r>
    <x v="2"/>
    <x v="7"/>
    <x v="5"/>
    <x v="16"/>
    <n v="8015"/>
    <n v="1"/>
    <n v="0"/>
    <n v="0"/>
    <n v="0"/>
    <n v="51840"/>
    <m/>
    <n v="51840"/>
    <n v="51840"/>
    <n v="6.7999999999999999E-5"/>
    <n v="3.5251199999999998"/>
    <n v="0"/>
    <n v="0"/>
    <n v="0"/>
    <n v="6.7999999999999999E-5"/>
    <n v="0"/>
    <n v="3.5251199999999998"/>
  </r>
  <r>
    <x v="2"/>
    <x v="7"/>
    <x v="6"/>
    <x v="16"/>
    <n v="8015"/>
    <n v="1"/>
    <n v="0"/>
    <n v="0"/>
    <n v="0"/>
    <n v="51840"/>
    <m/>
    <n v="51840"/>
    <n v="51840"/>
    <n v="1.54E-4"/>
    <n v="7.9833600000000002"/>
    <n v="0"/>
    <n v="0"/>
    <n v="0"/>
    <n v="1.03E-4"/>
    <n v="0"/>
    <n v="7.9833600000000002"/>
  </r>
  <r>
    <x v="2"/>
    <x v="7"/>
    <x v="32"/>
    <x v="16"/>
    <n v="8015"/>
    <n v="1"/>
    <n v="0"/>
    <n v="0"/>
    <n v="0"/>
    <n v="51840"/>
    <m/>
    <n v="51840"/>
    <n v="51840"/>
    <n v="2.14E-4"/>
    <n v="11.09376"/>
    <n v="0"/>
    <n v="0"/>
    <n v="0"/>
    <n v="2.1699999999999999E-4"/>
    <n v="0"/>
    <n v="11.09376"/>
  </r>
  <r>
    <x v="2"/>
    <x v="7"/>
    <x v="33"/>
    <x v="16"/>
    <n v="8015"/>
    <n v="1"/>
    <n v="0"/>
    <n v="0"/>
    <n v="0"/>
    <n v="51840"/>
    <m/>
    <n v="51840"/>
    <n v="51840"/>
    <n v="2.2390000000000001E-3"/>
    <n v="116.06976"/>
    <n v="0"/>
    <n v="0"/>
    <n v="0"/>
    <n v="1.9400000000000001E-3"/>
    <n v="0"/>
    <n v="116.06976"/>
  </r>
  <r>
    <x v="2"/>
    <x v="7"/>
    <x v="10"/>
    <x v="16"/>
    <n v="8015"/>
    <n v="1"/>
    <n v="0"/>
    <n v="0"/>
    <n v="0"/>
    <n v="51840"/>
    <m/>
    <n v="51840"/>
    <n v="51840"/>
    <n v="6.6000000000000005E-5"/>
    <n v="3.4214400000000005"/>
    <n v="0"/>
    <n v="0"/>
    <n v="0"/>
    <n v="6.6000000000000005E-5"/>
    <n v="0"/>
    <n v="3.4214400000000005"/>
  </r>
  <r>
    <x v="2"/>
    <x v="7"/>
    <x v="11"/>
    <x v="16"/>
    <n v="8015"/>
    <n v="1"/>
    <n v="0"/>
    <n v="0"/>
    <n v="0"/>
    <n v="51840"/>
    <m/>
    <n v="51840"/>
    <n v="51840"/>
    <n v="0"/>
    <n v="0"/>
    <n v="0"/>
    <n v="0"/>
    <n v="0"/>
    <n v="0"/>
    <n v="0"/>
    <n v="0"/>
  </r>
  <r>
    <x v="2"/>
    <x v="7"/>
    <x v="12"/>
    <x v="16"/>
    <n v="8015"/>
    <n v="1"/>
    <n v="0"/>
    <n v="0"/>
    <n v="0"/>
    <n v="51840"/>
    <m/>
    <n v="51840"/>
    <n v="51840"/>
    <n v="1.0900000000000001E-4"/>
    <n v="5.6505600000000005"/>
    <n v="0"/>
    <n v="0"/>
    <n v="0"/>
    <n v="1.0900000000000001E-4"/>
    <n v="0"/>
    <n v="5.6505600000000005"/>
  </r>
  <r>
    <x v="2"/>
    <x v="7"/>
    <x v="14"/>
    <x v="16"/>
    <n v="8015"/>
    <n v="0"/>
    <n v="0"/>
    <n v="0"/>
    <n v="0"/>
    <n v="51840"/>
    <m/>
    <n v="0"/>
    <n v="0"/>
    <n v="1.5E-5"/>
    <n v="0"/>
    <n v="0"/>
    <n v="0"/>
    <n v="0"/>
    <n v="1.0000000000000001E-5"/>
    <n v="0"/>
    <n v="0"/>
  </r>
  <r>
    <x v="2"/>
    <x v="7"/>
    <x v="15"/>
    <x v="16"/>
    <n v="8015"/>
    <n v="0"/>
    <n v="0"/>
    <n v="0"/>
    <n v="0"/>
    <n v="51840"/>
    <m/>
    <n v="0"/>
    <n v="0"/>
    <n v="1.73E-4"/>
    <n v="0"/>
    <n v="0"/>
    <n v="0"/>
    <n v="0"/>
    <n v="1.73E-4"/>
    <n v="0"/>
    <n v="0"/>
  </r>
  <r>
    <x v="2"/>
    <x v="7"/>
    <x v="38"/>
    <x v="16"/>
    <n v="8015"/>
    <n v="1"/>
    <n v="0"/>
    <n v="0"/>
    <n v="0"/>
    <n v="51840"/>
    <m/>
    <n v="51840"/>
    <n v="51840"/>
    <n v="0"/>
    <n v="0"/>
    <n v="0"/>
    <n v="0"/>
    <n v="0"/>
    <n v="0"/>
    <n v="0"/>
    <n v="0"/>
  </r>
  <r>
    <x v="2"/>
    <x v="7"/>
    <x v="17"/>
    <x v="16"/>
    <n v="8015"/>
    <n v="1"/>
    <n v="0"/>
    <n v="0"/>
    <n v="0"/>
    <n v="51840"/>
    <m/>
    <n v="51840"/>
    <n v="51840"/>
    <n v="1.73E-4"/>
    <n v="8.9683200000000003"/>
    <n v="0"/>
    <n v="0"/>
    <n v="0"/>
    <n v="1.73E-4"/>
    <n v="0"/>
    <n v="8.9683200000000003"/>
  </r>
  <r>
    <x v="2"/>
    <x v="7"/>
    <x v="35"/>
    <x v="16"/>
    <n v="8015"/>
    <n v="0.6"/>
    <n v="0"/>
    <n v="0"/>
    <n v="0"/>
    <n v="51840"/>
    <m/>
    <n v="31104"/>
    <n v="31104"/>
    <n v="0"/>
    <n v="0"/>
    <n v="0"/>
    <n v="0"/>
    <n v="0"/>
    <n v="0"/>
    <n v="0"/>
    <n v="0"/>
  </r>
  <r>
    <x v="2"/>
    <x v="7"/>
    <x v="36"/>
    <x v="16"/>
    <n v="8015"/>
    <n v="0.6"/>
    <n v="0"/>
    <n v="0"/>
    <n v="0"/>
    <n v="51840"/>
    <m/>
    <n v="31104"/>
    <n v="31104"/>
    <n v="1.4300000000000001E-4"/>
    <n v="4.4478720000000003"/>
    <n v="0"/>
    <n v="0"/>
    <n v="0"/>
    <n v="1.2999999999999999E-4"/>
    <n v="0"/>
    <n v="4.4478720000000003"/>
  </r>
  <r>
    <x v="2"/>
    <x v="7"/>
    <x v="22"/>
    <x v="16"/>
    <n v="8015"/>
    <n v="1"/>
    <n v="0"/>
    <n v="0"/>
    <n v="0"/>
    <n v="51840"/>
    <m/>
    <n v="51840"/>
    <n v="51840"/>
    <n v="7.2000000000000002E-5"/>
    <n v="3.7324800000000002"/>
    <n v="0"/>
    <n v="0"/>
    <n v="0"/>
    <n v="3.6999999999999998E-5"/>
    <n v="0"/>
    <n v="3.7324800000000002"/>
  </r>
  <r>
    <x v="2"/>
    <x v="8"/>
    <x v="0"/>
    <x v="17"/>
    <n v="8022"/>
    <n v="0.71899999999999997"/>
    <n v="72590988"/>
    <n v="10301587"/>
    <n v="44786079.318999998"/>
    <n v="123028"/>
    <m/>
    <n v="88457.131999999998"/>
    <n v="44874536.450999998"/>
    <n v="1.147E-3"/>
    <n v="51471.093309297001"/>
    <n v="2811169"/>
    <n v="143991"/>
    <n v="1917700.9819999998"/>
    <n v="1.145E-3"/>
    <n v="2195.7676243899996"/>
    <n v="53666.860933686999"/>
  </r>
  <r>
    <x v="2"/>
    <x v="8"/>
    <x v="1"/>
    <x v="17"/>
    <n v="8022"/>
    <n v="0.71899999999999997"/>
    <n v="72590988"/>
    <n v="10301587"/>
    <n v="44786079.318999998"/>
    <n v="123028"/>
    <m/>
    <n v="88457.131999999998"/>
    <n v="44874536.450999998"/>
    <n v="1.13E-4"/>
    <n v="5070.8226189629995"/>
    <n v="2811169"/>
    <n v="143991"/>
    <n v="1917700.9819999998"/>
    <n v="1.0900000000000001E-4"/>
    <n v="209.02940703799999"/>
    <n v="5279.8520260009991"/>
  </r>
  <r>
    <x v="2"/>
    <x v="8"/>
    <x v="2"/>
    <x v="17"/>
    <n v="8022"/>
    <n v="0.71899999999999997"/>
    <n v="72590988"/>
    <n v="10301587"/>
    <n v="44786079.318999998"/>
    <n v="123028"/>
    <m/>
    <n v="88457.131999999998"/>
    <n v="44874536.450999998"/>
    <n v="4.2200000000000001E-4"/>
    <n v="18937.054382322"/>
    <n v="2811169"/>
    <n v="143991"/>
    <n v="1917700.9819999998"/>
    <n v="3.8099999999999999E-4"/>
    <n v="730.64407414199991"/>
    <n v="19667.698456464001"/>
  </r>
  <r>
    <x v="2"/>
    <x v="8"/>
    <x v="31"/>
    <x v="17"/>
    <n v="8022"/>
    <n v="0.71899999999999997"/>
    <n v="72590988"/>
    <n v="10301587"/>
    <n v="44786079.318999998"/>
    <n v="123028"/>
    <m/>
    <n v="88457.131999999998"/>
    <n v="44874536.450999998"/>
    <n v="6.5960000000000003E-3"/>
    <n v="295992.44243079599"/>
    <n v="2811169"/>
    <n v="143991"/>
    <n v="1917700.9819999998"/>
    <n v="6.2880000000000002E-3"/>
    <n v="12058.503774815999"/>
    <n v="308050.94620561198"/>
  </r>
  <r>
    <x v="2"/>
    <x v="8"/>
    <x v="4"/>
    <x v="17"/>
    <n v="8022"/>
    <n v="0.71899999999999997"/>
    <n v="72590988"/>
    <n v="10301587"/>
    <n v="44786079.318999998"/>
    <n v="123028"/>
    <m/>
    <n v="88457.131999999998"/>
    <n v="44874536.450999998"/>
    <n v="0"/>
    <n v="0"/>
    <n v="2811169"/>
    <n v="143991"/>
    <n v="1917700.9819999998"/>
    <n v="0"/>
    <n v="0"/>
    <n v="0"/>
  </r>
  <r>
    <x v="2"/>
    <x v="8"/>
    <x v="5"/>
    <x v="17"/>
    <n v="8022"/>
    <n v="0.71899999999999997"/>
    <n v="72590988"/>
    <n v="10301587"/>
    <n v="44786079.318999998"/>
    <n v="123028"/>
    <m/>
    <n v="88457.131999999998"/>
    <n v="44874536.450999998"/>
    <n v="6.7999999999999999E-5"/>
    <n v="3051.468478668"/>
    <n v="2811169"/>
    <n v="143991"/>
    <n v="1917700.9819999998"/>
    <n v="6.7999999999999999E-5"/>
    <n v="130.40366677599999"/>
    <n v="3181.8721454440001"/>
  </r>
  <r>
    <x v="2"/>
    <x v="8"/>
    <x v="6"/>
    <x v="17"/>
    <n v="8022"/>
    <n v="0.71899999999999997"/>
    <n v="72590988"/>
    <n v="10301587"/>
    <n v="44786079.318999998"/>
    <n v="123028"/>
    <m/>
    <n v="88457.131999999998"/>
    <n v="44874536.450999998"/>
    <n v="1.54E-4"/>
    <n v="6910.6786134539998"/>
    <n v="2811169"/>
    <n v="143991"/>
    <n v="1917700.9819999998"/>
    <n v="1.03E-4"/>
    <n v="197.52320114599999"/>
    <n v="7108.2018146"/>
  </r>
  <r>
    <x v="2"/>
    <x v="8"/>
    <x v="32"/>
    <x v="17"/>
    <n v="8022"/>
    <n v="0.71899999999999997"/>
    <n v="72590988"/>
    <n v="10301587"/>
    <n v="44786079.318999998"/>
    <n v="123028"/>
    <m/>
    <n v="88457.131999999998"/>
    <n v="44874536.450999998"/>
    <n v="2.14E-4"/>
    <n v="9603.1508005139985"/>
    <n v="2811169"/>
    <n v="143991"/>
    <n v="1917700.9819999998"/>
    <n v="2.1699999999999999E-4"/>
    <n v="416.14111309399993"/>
    <n v="10019.291913607998"/>
  </r>
  <r>
    <x v="2"/>
    <x v="8"/>
    <x v="8"/>
    <x v="17"/>
    <n v="8022"/>
    <n v="0.71899999999999997"/>
    <n v="72590988"/>
    <n v="10301587"/>
    <n v="44786079.318999998"/>
    <n v="123028"/>
    <m/>
    <n v="88457.131999999998"/>
    <n v="44874536.450999998"/>
    <n v="4.8099999999999998E-4"/>
    <n v="21584.652032930997"/>
    <n v="2811169"/>
    <n v="143991"/>
    <n v="1917700.9819999998"/>
    <n v="4.0700000000000003E-4"/>
    <n v="780.50429967399998"/>
    <n v="22365.156332604998"/>
  </r>
  <r>
    <x v="2"/>
    <x v="8"/>
    <x v="33"/>
    <x v="17"/>
    <n v="8022"/>
    <n v="0.71899999999999997"/>
    <n v="72590988"/>
    <n v="10301587"/>
    <n v="44786079.318999998"/>
    <n v="123028"/>
    <m/>
    <n v="88457.131999999998"/>
    <n v="44874536.450999998"/>
    <n v="2.2390000000000001E-3"/>
    <n v="100474.08711378901"/>
    <n v="2811169"/>
    <n v="143991"/>
    <n v="1917700.9819999998"/>
    <n v="1.9400000000000001E-3"/>
    <n v="3720.3399050799999"/>
    <n v="104194.427018869"/>
  </r>
  <r>
    <x v="2"/>
    <x v="8"/>
    <x v="10"/>
    <x v="17"/>
    <n v="8022"/>
    <n v="0.71899999999999997"/>
    <n v="72590988"/>
    <n v="10301587"/>
    <n v="44786079.318999998"/>
    <n v="123028"/>
    <m/>
    <n v="88457.131999999998"/>
    <n v="44874536.450999998"/>
    <n v="6.6000000000000005E-5"/>
    <n v="2961.7194057659999"/>
    <n v="2811169"/>
    <n v="143991"/>
    <n v="1917700.9819999998"/>
    <n v="6.6000000000000005E-5"/>
    <n v="126.568264812"/>
    <n v="3088.287670578"/>
  </r>
  <r>
    <x v="2"/>
    <x v="8"/>
    <x v="11"/>
    <x v="17"/>
    <n v="8022"/>
    <n v="0.71899999999999997"/>
    <n v="72590988"/>
    <n v="10301587"/>
    <n v="44786079.318999998"/>
    <n v="123028"/>
    <m/>
    <n v="88457.131999999998"/>
    <n v="44874536.450999998"/>
    <n v="0"/>
    <n v="0"/>
    <n v="2811169"/>
    <n v="143991"/>
    <n v="1917700.9819999998"/>
    <n v="0"/>
    <n v="0"/>
    <n v="0"/>
  </r>
  <r>
    <x v="2"/>
    <x v="8"/>
    <x v="12"/>
    <x v="17"/>
    <n v="8022"/>
    <n v="0.71899999999999997"/>
    <n v="72590988"/>
    <n v="10301587"/>
    <n v="44786079.318999998"/>
    <n v="123028"/>
    <m/>
    <n v="88457.131999999998"/>
    <n v="44874536.450999998"/>
    <n v="1.0900000000000001E-4"/>
    <n v="4891.3244731590003"/>
    <n v="2811169"/>
    <n v="143991"/>
    <n v="1917700.9819999998"/>
    <n v="1.0900000000000001E-4"/>
    <n v="209.02940703799999"/>
    <n v="5100.3538801969999"/>
  </r>
  <r>
    <x v="2"/>
    <x v="8"/>
    <x v="14"/>
    <x v="17"/>
    <n v="8022"/>
    <n v="0"/>
    <n v="72590988"/>
    <n v="10301587"/>
    <n v="0"/>
    <n v="123028"/>
    <m/>
    <n v="0"/>
    <n v="0"/>
    <n v="1.5E-5"/>
    <n v="0"/>
    <n v="2811169"/>
    <n v="143991"/>
    <n v="0"/>
    <n v="1.0000000000000001E-5"/>
    <n v="0"/>
    <n v="0"/>
  </r>
  <r>
    <x v="2"/>
    <x v="8"/>
    <x v="15"/>
    <x v="17"/>
    <n v="8022"/>
    <n v="0"/>
    <n v="72590988"/>
    <n v="10301587"/>
    <n v="0"/>
    <n v="123028"/>
    <m/>
    <n v="0"/>
    <n v="0"/>
    <n v="1.73E-4"/>
    <n v="0"/>
    <n v="2811169"/>
    <n v="143991"/>
    <n v="0"/>
    <n v="1.73E-4"/>
    <n v="0"/>
    <n v="0"/>
  </r>
  <r>
    <x v="2"/>
    <x v="8"/>
    <x v="39"/>
    <x v="17"/>
    <n v="8022"/>
    <n v="0.71899999999999997"/>
    <n v="72590988"/>
    <n v="10301587"/>
    <n v="44786079.318999998"/>
    <n v="123028"/>
    <m/>
    <n v="88457.131999999998"/>
    <n v="44874536.450999998"/>
    <n v="0"/>
    <n v="0"/>
    <n v="2811169"/>
    <n v="143991"/>
    <n v="1917700.9819999998"/>
    <n v="0"/>
    <n v="0"/>
    <n v="0"/>
  </r>
  <r>
    <x v="2"/>
    <x v="8"/>
    <x v="17"/>
    <x v="17"/>
    <n v="8022"/>
    <n v="0.71899999999999997"/>
    <n v="72590988"/>
    <n v="10301587"/>
    <n v="44786079.318999998"/>
    <n v="123028"/>
    <m/>
    <n v="88457.131999999998"/>
    <n v="44874536.450999998"/>
    <n v="1.73E-4"/>
    <n v="7763.2948060230001"/>
    <n v="2811169"/>
    <n v="143991"/>
    <n v="1917700.9819999998"/>
    <n v="1.73E-4"/>
    <n v="331.76226988599996"/>
    <n v="8095.0570759089996"/>
  </r>
  <r>
    <x v="2"/>
    <x v="8"/>
    <x v="35"/>
    <x v="17"/>
    <n v="8022"/>
    <n v="0.71899999999999997"/>
    <n v="72590988"/>
    <n v="10301587"/>
    <n v="44786079.318999998"/>
    <n v="123028"/>
    <m/>
    <n v="88457.131999999998"/>
    <n v="44874536.450999998"/>
    <n v="0"/>
    <n v="0"/>
    <n v="2811169"/>
    <n v="143991"/>
    <n v="1917700.9819999998"/>
    <n v="0"/>
    <n v="0"/>
    <n v="0"/>
  </r>
  <r>
    <x v="2"/>
    <x v="8"/>
    <x v="36"/>
    <x v="17"/>
    <n v="8022"/>
    <n v="0.71899999999999997"/>
    <n v="72590988"/>
    <n v="10301587"/>
    <n v="44786079.318999998"/>
    <n v="123028"/>
    <m/>
    <n v="88457.131999999998"/>
    <n v="44874536.450999998"/>
    <n v="1.4300000000000001E-4"/>
    <n v="6417.0587124929998"/>
    <n v="2811169"/>
    <n v="143991"/>
    <n v="1917700.9819999998"/>
    <n v="1.2999999999999999E-4"/>
    <n v="249.30112765999996"/>
    <n v="6666.3598401529998"/>
  </r>
  <r>
    <x v="2"/>
    <x v="8"/>
    <x v="22"/>
    <x v="17"/>
    <n v="8022"/>
    <n v="0.71899999999999997"/>
    <n v="72590988"/>
    <n v="10301587"/>
    <n v="44786079.318999998"/>
    <n v="123028"/>
    <m/>
    <n v="88457.131999999998"/>
    <n v="44874536.450999998"/>
    <n v="7.2000000000000002E-5"/>
    <n v="3230.9666244719997"/>
    <n v="2811169"/>
    <n v="143991"/>
    <n v="1917700.9819999998"/>
    <n v="3.6999999999999998E-5"/>
    <n v="70.954936333999996"/>
    <n v="3301.9215608059999"/>
  </r>
  <r>
    <x v="2"/>
    <x v="8"/>
    <x v="0"/>
    <x v="18"/>
    <n v="8022"/>
    <n v="0.71899999999999997"/>
    <n v="0"/>
    <n v="0"/>
    <n v="0"/>
    <n v="286598"/>
    <m/>
    <n v="206063.962"/>
    <n v="206063.962"/>
    <n v="1.147E-3"/>
    <n v="236.35536441400001"/>
    <n v="0"/>
    <m/>
    <n v="0"/>
    <n v="1.145E-3"/>
    <n v="0"/>
    <n v="236.35536441400001"/>
  </r>
  <r>
    <x v="2"/>
    <x v="8"/>
    <x v="1"/>
    <x v="18"/>
    <n v="8022"/>
    <n v="0.71899999999999997"/>
    <n v="0"/>
    <n v="0"/>
    <n v="0"/>
    <n v="286598"/>
    <m/>
    <n v="206063.962"/>
    <n v="206063.962"/>
    <n v="1.13E-4"/>
    <n v="23.285227706000001"/>
    <n v="0"/>
    <m/>
    <n v="0"/>
    <n v="1.0900000000000001E-4"/>
    <n v="0"/>
    <n v="23.285227706000001"/>
  </r>
  <r>
    <x v="2"/>
    <x v="8"/>
    <x v="2"/>
    <x v="18"/>
    <n v="8022"/>
    <n v="0.71899999999999997"/>
    <n v="0"/>
    <n v="0"/>
    <n v="0"/>
    <n v="286598"/>
    <m/>
    <n v="206063.962"/>
    <n v="206063.962"/>
    <n v="4.2200000000000001E-4"/>
    <n v="86.958991964000006"/>
    <n v="0"/>
    <m/>
    <n v="0"/>
    <n v="3.8099999999999999E-4"/>
    <n v="0"/>
    <n v="86.958991964000006"/>
  </r>
  <r>
    <x v="2"/>
    <x v="8"/>
    <x v="31"/>
    <x v="18"/>
    <n v="8022"/>
    <n v="0.71899999999999997"/>
    <n v="0"/>
    <n v="0"/>
    <n v="0"/>
    <n v="286598"/>
    <m/>
    <n v="206063.962"/>
    <n v="206063.962"/>
    <n v="6.5960000000000003E-3"/>
    <n v="1359.1978933520002"/>
    <n v="0"/>
    <m/>
    <n v="0"/>
    <n v="6.2880000000000002E-3"/>
    <n v="0"/>
    <n v="1359.1978933520002"/>
  </r>
  <r>
    <x v="2"/>
    <x v="8"/>
    <x v="4"/>
    <x v="18"/>
    <n v="8022"/>
    <n v="0.71899999999999997"/>
    <n v="0"/>
    <n v="0"/>
    <n v="0"/>
    <n v="286598"/>
    <m/>
    <n v="206063.962"/>
    <n v="206063.962"/>
    <n v="0"/>
    <n v="0"/>
    <n v="0"/>
    <m/>
    <n v="0"/>
    <n v="0"/>
    <n v="0"/>
    <n v="0"/>
  </r>
  <r>
    <x v="2"/>
    <x v="8"/>
    <x v="5"/>
    <x v="18"/>
    <n v="8022"/>
    <n v="0.71899999999999997"/>
    <n v="0"/>
    <n v="0"/>
    <n v="0"/>
    <n v="286598"/>
    <m/>
    <n v="206063.962"/>
    <n v="206063.962"/>
    <n v="6.7999999999999999E-5"/>
    <n v="14.012349415999999"/>
    <n v="0"/>
    <m/>
    <n v="0"/>
    <n v="6.7999999999999999E-5"/>
    <n v="0"/>
    <n v="14.012349415999999"/>
  </r>
  <r>
    <x v="2"/>
    <x v="8"/>
    <x v="6"/>
    <x v="18"/>
    <n v="8022"/>
    <n v="0.71899999999999997"/>
    <n v="0"/>
    <n v="0"/>
    <n v="0"/>
    <n v="286598"/>
    <m/>
    <n v="206063.962"/>
    <n v="206063.962"/>
    <n v="1.54E-4"/>
    <n v="31.733850148000002"/>
    <n v="0"/>
    <m/>
    <n v="0"/>
    <n v="1.03E-4"/>
    <n v="0"/>
    <n v="31.733850148000002"/>
  </r>
  <r>
    <x v="2"/>
    <x v="8"/>
    <x v="32"/>
    <x v="18"/>
    <n v="8022"/>
    <n v="0.71899999999999997"/>
    <n v="0"/>
    <n v="0"/>
    <n v="0"/>
    <n v="286598"/>
    <m/>
    <n v="206063.962"/>
    <n v="206063.962"/>
    <n v="2.14E-4"/>
    <n v="44.097687868000001"/>
    <n v="0"/>
    <m/>
    <n v="0"/>
    <n v="2.1699999999999999E-4"/>
    <n v="0"/>
    <n v="44.097687868000001"/>
  </r>
  <r>
    <x v="2"/>
    <x v="8"/>
    <x v="33"/>
    <x v="18"/>
    <n v="8022"/>
    <n v="0.71899999999999997"/>
    <n v="0"/>
    <n v="0"/>
    <n v="0"/>
    <n v="286598"/>
    <m/>
    <n v="206063.962"/>
    <n v="206063.962"/>
    <n v="2.2390000000000001E-3"/>
    <n v="461.377210918"/>
    <n v="0"/>
    <m/>
    <n v="0"/>
    <n v="1.9400000000000001E-3"/>
    <n v="0"/>
    <n v="461.377210918"/>
  </r>
  <r>
    <x v="2"/>
    <x v="8"/>
    <x v="10"/>
    <x v="18"/>
    <n v="8022"/>
    <n v="0.71899999999999997"/>
    <n v="0"/>
    <n v="0"/>
    <n v="0"/>
    <n v="286598"/>
    <m/>
    <n v="206063.962"/>
    <n v="206063.962"/>
    <n v="6.6000000000000005E-5"/>
    <n v="13.600221492000001"/>
    <n v="0"/>
    <m/>
    <n v="0"/>
    <n v="6.6000000000000005E-5"/>
    <n v="0"/>
    <n v="13.600221492000001"/>
  </r>
  <r>
    <x v="2"/>
    <x v="8"/>
    <x v="11"/>
    <x v="18"/>
    <n v="8022"/>
    <n v="0.71899999999999997"/>
    <n v="0"/>
    <n v="0"/>
    <n v="0"/>
    <n v="286598"/>
    <m/>
    <n v="206063.962"/>
    <n v="206063.962"/>
    <n v="0"/>
    <n v="0"/>
    <n v="0"/>
    <m/>
    <n v="0"/>
    <n v="0"/>
    <n v="0"/>
    <n v="0"/>
  </r>
  <r>
    <x v="2"/>
    <x v="8"/>
    <x v="12"/>
    <x v="18"/>
    <n v="8022"/>
    <n v="0.71899999999999997"/>
    <n v="0"/>
    <n v="0"/>
    <n v="0"/>
    <n v="286598"/>
    <m/>
    <n v="206063.962"/>
    <n v="206063.962"/>
    <n v="1.0900000000000001E-4"/>
    <n v="22.460971858000001"/>
    <n v="0"/>
    <m/>
    <n v="0"/>
    <n v="1.0900000000000001E-4"/>
    <n v="0"/>
    <n v="22.460971858000001"/>
  </r>
  <r>
    <x v="2"/>
    <x v="8"/>
    <x v="14"/>
    <x v="18"/>
    <n v="8022"/>
    <n v="0"/>
    <n v="0"/>
    <n v="0"/>
    <n v="0"/>
    <n v="286598"/>
    <m/>
    <n v="0"/>
    <n v="0"/>
    <n v="1.5E-5"/>
    <n v="0"/>
    <n v="0"/>
    <m/>
    <n v="0"/>
    <n v="1.0000000000000001E-5"/>
    <n v="0"/>
    <n v="0"/>
  </r>
  <r>
    <x v="2"/>
    <x v="8"/>
    <x v="15"/>
    <x v="18"/>
    <n v="8022"/>
    <n v="0"/>
    <n v="0"/>
    <n v="0"/>
    <n v="0"/>
    <n v="286598"/>
    <m/>
    <n v="0"/>
    <n v="0"/>
    <n v="1.73E-4"/>
    <n v="0"/>
    <n v="0"/>
    <m/>
    <n v="0"/>
    <n v="1.73E-4"/>
    <n v="0"/>
    <n v="0"/>
  </r>
  <r>
    <x v="2"/>
    <x v="8"/>
    <x v="39"/>
    <x v="18"/>
    <n v="8022"/>
    <n v="0.71899999999999997"/>
    <n v="0"/>
    <n v="0"/>
    <n v="0"/>
    <n v="286598"/>
    <m/>
    <n v="206063.962"/>
    <n v="206063.962"/>
    <n v="0"/>
    <n v="0"/>
    <n v="0"/>
    <m/>
    <n v="0"/>
    <n v="0"/>
    <n v="0"/>
    <n v="0"/>
  </r>
  <r>
    <x v="2"/>
    <x v="8"/>
    <x v="17"/>
    <x v="18"/>
    <n v="8022"/>
    <n v="0.71899999999999997"/>
    <n v="0"/>
    <n v="0"/>
    <n v="0"/>
    <n v="286598"/>
    <m/>
    <n v="206063.962"/>
    <n v="206063.962"/>
    <n v="1.73E-4"/>
    <n v="35.649065426"/>
    <n v="0"/>
    <m/>
    <n v="0"/>
    <n v="1.73E-4"/>
    <n v="0"/>
    <n v="35.649065426"/>
  </r>
  <r>
    <x v="2"/>
    <x v="8"/>
    <x v="35"/>
    <x v="18"/>
    <n v="8022"/>
    <n v="0.71899999999999997"/>
    <n v="0"/>
    <n v="0"/>
    <n v="0"/>
    <n v="286598"/>
    <m/>
    <n v="206063.962"/>
    <n v="206063.962"/>
    <n v="0"/>
    <n v="0"/>
    <n v="0"/>
    <m/>
    <n v="0"/>
    <n v="0"/>
    <n v="0"/>
    <n v="0"/>
  </r>
  <r>
    <x v="2"/>
    <x v="8"/>
    <x v="36"/>
    <x v="18"/>
    <n v="8022"/>
    <n v="0.71899999999999997"/>
    <n v="0"/>
    <n v="0"/>
    <n v="0"/>
    <n v="286598"/>
    <m/>
    <n v="206063.962"/>
    <n v="206063.962"/>
    <n v="1.4300000000000001E-4"/>
    <n v="29.467146566"/>
    <n v="0"/>
    <m/>
    <n v="0"/>
    <n v="1.2999999999999999E-4"/>
    <n v="0"/>
    <n v="29.467146566"/>
  </r>
  <r>
    <x v="2"/>
    <x v="8"/>
    <x v="22"/>
    <x v="18"/>
    <n v="8022"/>
    <n v="0.71899999999999997"/>
    <n v="0"/>
    <n v="0"/>
    <n v="0"/>
    <n v="286598"/>
    <m/>
    <n v="206063.962"/>
    <n v="206063.962"/>
    <n v="7.2000000000000002E-5"/>
    <n v="14.836605264000001"/>
    <n v="0"/>
    <m/>
    <n v="0"/>
    <n v="3.6999999999999998E-5"/>
    <n v="0"/>
    <n v="14.836605264000001"/>
  </r>
  <r>
    <x v="2"/>
    <x v="9"/>
    <x v="0"/>
    <x v="19"/>
    <n v="8026"/>
    <n v="1"/>
    <n v="57246699"/>
    <n v="19466489"/>
    <n v="37780210"/>
    <n v="206260"/>
    <m/>
    <n v="206260"/>
    <n v="37986470"/>
    <n v="1.147E-3"/>
    <n v="43570.481090000001"/>
    <n v="953256"/>
    <n v="534457"/>
    <n v="418799"/>
    <n v="1.145E-3"/>
    <n v="479.524855"/>
    <n v="44050.005945000004"/>
  </r>
  <r>
    <x v="2"/>
    <x v="9"/>
    <x v="1"/>
    <x v="19"/>
    <n v="8026"/>
    <n v="1"/>
    <n v="57246699"/>
    <n v="19466489"/>
    <n v="37780210"/>
    <n v="206260"/>
    <m/>
    <n v="206260"/>
    <n v="37986470"/>
    <n v="1.13E-4"/>
    <n v="4292.4711099999995"/>
    <n v="953256"/>
    <n v="534457"/>
    <n v="418799"/>
    <n v="1.0900000000000001E-4"/>
    <n v="45.649091000000006"/>
    <n v="4338.1202009999997"/>
  </r>
  <r>
    <x v="2"/>
    <x v="9"/>
    <x v="2"/>
    <x v="19"/>
    <n v="8026"/>
    <n v="1"/>
    <n v="57246699"/>
    <n v="19466489"/>
    <n v="37780210"/>
    <n v="206260"/>
    <m/>
    <n v="206260"/>
    <n v="37986470"/>
    <n v="4.2200000000000001E-4"/>
    <n v="16030.29034"/>
    <n v="953256"/>
    <n v="534457"/>
    <n v="418799"/>
    <n v="3.8099999999999999E-4"/>
    <n v="159.56241900000001"/>
    <n v="16189.852758999999"/>
  </r>
  <r>
    <x v="2"/>
    <x v="9"/>
    <x v="31"/>
    <x v="19"/>
    <n v="8026"/>
    <n v="1"/>
    <n v="57246699"/>
    <n v="19466489"/>
    <n v="37780210"/>
    <n v="206260"/>
    <m/>
    <n v="206260"/>
    <n v="37986470"/>
    <n v="6.5960000000000003E-3"/>
    <n v="250558.75612000001"/>
    <n v="953256"/>
    <n v="534457"/>
    <n v="418799"/>
    <n v="6.2880000000000002E-3"/>
    <n v="2633.4081120000001"/>
    <n v="253192.16423200001"/>
  </r>
  <r>
    <x v="2"/>
    <x v="9"/>
    <x v="4"/>
    <x v="19"/>
    <n v="8026"/>
    <n v="1"/>
    <n v="57246699"/>
    <n v="19466489"/>
    <n v="37780210"/>
    <n v="206260"/>
    <m/>
    <n v="206260"/>
    <n v="37986470"/>
    <n v="0"/>
    <n v="0"/>
    <n v="953256"/>
    <n v="534457"/>
    <n v="418799"/>
    <n v="0"/>
    <n v="0"/>
    <n v="0"/>
  </r>
  <r>
    <x v="2"/>
    <x v="9"/>
    <x v="5"/>
    <x v="19"/>
    <n v="8026"/>
    <n v="1"/>
    <n v="57246699"/>
    <n v="19466489"/>
    <n v="37780210"/>
    <n v="206260"/>
    <m/>
    <n v="206260"/>
    <n v="37986470"/>
    <n v="6.7999999999999999E-5"/>
    <n v="2583.07996"/>
    <n v="953256"/>
    <n v="534457"/>
    <n v="418799"/>
    <n v="6.7999999999999999E-5"/>
    <n v="28.478331999999998"/>
    <n v="2611.5582920000002"/>
  </r>
  <r>
    <x v="2"/>
    <x v="9"/>
    <x v="6"/>
    <x v="19"/>
    <n v="8026"/>
    <n v="1"/>
    <n v="57246699"/>
    <n v="19466489"/>
    <n v="37780210"/>
    <n v="206260"/>
    <m/>
    <n v="206260"/>
    <n v="37986470"/>
    <n v="1.54E-4"/>
    <n v="5849.9163799999997"/>
    <n v="953256"/>
    <n v="534457"/>
    <n v="418799"/>
    <n v="1.03E-4"/>
    <n v="43.136296999999999"/>
    <n v="5893.0526769999997"/>
  </r>
  <r>
    <x v="2"/>
    <x v="9"/>
    <x v="32"/>
    <x v="19"/>
    <n v="8026"/>
    <n v="1"/>
    <n v="57246699"/>
    <n v="19466489"/>
    <n v="37780210"/>
    <n v="206260"/>
    <m/>
    <n v="206260"/>
    <n v="37986470"/>
    <n v="2.14E-4"/>
    <n v="8129.1045800000002"/>
    <n v="953256"/>
    <n v="534457"/>
    <n v="418799"/>
    <n v="2.1699999999999999E-4"/>
    <n v="90.87938299999999"/>
    <n v="8219.9839630000006"/>
  </r>
  <r>
    <x v="2"/>
    <x v="9"/>
    <x v="8"/>
    <x v="19"/>
    <n v="8026"/>
    <n v="1"/>
    <n v="57246699"/>
    <n v="19466489"/>
    <n v="37780210"/>
    <n v="206260"/>
    <m/>
    <n v="206260"/>
    <n v="37986470"/>
    <n v="4.8099999999999998E-4"/>
    <n v="18271.49207"/>
    <n v="953256"/>
    <n v="534457"/>
    <n v="418799"/>
    <n v="4.0700000000000003E-4"/>
    <n v="170.45119300000002"/>
    <n v="18441.943263000001"/>
  </r>
  <r>
    <x v="2"/>
    <x v="9"/>
    <x v="33"/>
    <x v="19"/>
    <n v="8026"/>
    <n v="1"/>
    <n v="57246699"/>
    <n v="19466489"/>
    <n v="37780210"/>
    <n v="206260"/>
    <m/>
    <n v="206260"/>
    <n v="37986470"/>
    <n v="2.2390000000000001E-3"/>
    <n v="85051.706330000001"/>
    <n v="953256"/>
    <n v="534457"/>
    <n v="418799"/>
    <n v="1.9400000000000001E-3"/>
    <n v="812.47005999999999"/>
    <n v="85864.176390000008"/>
  </r>
  <r>
    <x v="2"/>
    <x v="9"/>
    <x v="10"/>
    <x v="19"/>
    <n v="8026"/>
    <n v="1"/>
    <n v="57246699"/>
    <n v="19466489"/>
    <n v="37780210"/>
    <n v="206260"/>
    <m/>
    <n v="206260"/>
    <n v="37986470"/>
    <n v="6.6000000000000005E-5"/>
    <n v="2507.1070200000004"/>
    <n v="953256"/>
    <n v="534457"/>
    <n v="418799"/>
    <n v="6.6000000000000005E-5"/>
    <n v="27.640734000000002"/>
    <n v="2534.7477540000004"/>
  </r>
  <r>
    <x v="2"/>
    <x v="9"/>
    <x v="11"/>
    <x v="19"/>
    <n v="8026"/>
    <n v="1"/>
    <n v="57246699"/>
    <n v="19466489"/>
    <n v="37780210"/>
    <n v="206260"/>
    <m/>
    <n v="206260"/>
    <n v="37986470"/>
    <n v="0"/>
    <n v="0"/>
    <n v="953256"/>
    <n v="534457"/>
    <n v="418799"/>
    <n v="0"/>
    <n v="0"/>
    <n v="0"/>
  </r>
  <r>
    <x v="2"/>
    <x v="9"/>
    <x v="12"/>
    <x v="19"/>
    <n v="8026"/>
    <n v="1"/>
    <n v="57246699"/>
    <n v="19466489"/>
    <n v="37780210"/>
    <n v="206260"/>
    <m/>
    <n v="206260"/>
    <n v="37986470"/>
    <n v="1.0900000000000001E-4"/>
    <n v="4140.5252300000002"/>
    <n v="953256"/>
    <n v="534457"/>
    <n v="418799"/>
    <n v="1.0900000000000001E-4"/>
    <n v="45.649091000000006"/>
    <n v="4186.1743210000004"/>
  </r>
  <r>
    <x v="2"/>
    <x v="9"/>
    <x v="14"/>
    <x v="19"/>
    <n v="8026"/>
    <n v="0"/>
    <n v="57246699"/>
    <n v="19466489"/>
    <n v="0"/>
    <n v="206260"/>
    <m/>
    <n v="0"/>
    <n v="0"/>
    <n v="1.5E-5"/>
    <n v="0"/>
    <n v="953256"/>
    <n v="534457"/>
    <n v="0"/>
    <n v="1.0000000000000001E-5"/>
    <n v="0"/>
    <n v="0"/>
  </r>
  <r>
    <x v="2"/>
    <x v="9"/>
    <x v="15"/>
    <x v="19"/>
    <n v="8026"/>
    <n v="0"/>
    <n v="57246699"/>
    <n v="19466489"/>
    <n v="0"/>
    <n v="206260"/>
    <m/>
    <n v="0"/>
    <n v="0"/>
    <n v="1.73E-4"/>
    <n v="0"/>
    <n v="953256"/>
    <n v="534457"/>
    <n v="0"/>
    <n v="1.73E-4"/>
    <n v="0"/>
    <n v="0"/>
  </r>
  <r>
    <x v="2"/>
    <x v="9"/>
    <x v="17"/>
    <x v="19"/>
    <n v="8026"/>
    <n v="1"/>
    <n v="57246699"/>
    <n v="19466489"/>
    <n v="37780210"/>
    <n v="206260"/>
    <m/>
    <n v="206260"/>
    <n v="37986470"/>
    <n v="1.73E-4"/>
    <n v="6571.65931"/>
    <n v="953256"/>
    <n v="534457"/>
    <n v="418799"/>
    <n v="1.73E-4"/>
    <n v="72.452227000000008"/>
    <n v="6644.1115369999998"/>
  </r>
  <r>
    <x v="2"/>
    <x v="9"/>
    <x v="35"/>
    <x v="19"/>
    <n v="8026"/>
    <n v="1"/>
    <n v="57246699"/>
    <n v="19466489"/>
    <n v="37780210"/>
    <n v="206260"/>
    <m/>
    <n v="206260"/>
    <n v="37986470"/>
    <n v="0"/>
    <n v="0"/>
    <n v="953256"/>
    <n v="534457"/>
    <n v="418799"/>
    <n v="0"/>
    <n v="0"/>
    <n v="0"/>
  </r>
  <r>
    <x v="2"/>
    <x v="9"/>
    <x v="40"/>
    <x v="19"/>
    <n v="8026"/>
    <n v="1"/>
    <n v="57246699"/>
    <n v="19466489"/>
    <n v="37780210"/>
    <n v="206260"/>
    <m/>
    <n v="206260"/>
    <n v="37986470"/>
    <n v="0"/>
    <n v="0"/>
    <n v="953256"/>
    <n v="534457"/>
    <n v="418799"/>
    <n v="0"/>
    <n v="0"/>
    <n v="0"/>
  </r>
  <r>
    <x v="2"/>
    <x v="9"/>
    <x v="36"/>
    <x v="19"/>
    <n v="8026"/>
    <n v="1"/>
    <n v="57246699"/>
    <n v="19466489"/>
    <n v="37780210"/>
    <n v="206260"/>
    <m/>
    <n v="206260"/>
    <n v="37986470"/>
    <n v="1.4300000000000001E-4"/>
    <n v="5432.0652100000007"/>
    <n v="953256"/>
    <n v="534457"/>
    <n v="418799"/>
    <n v="1.2999999999999999E-4"/>
    <n v="54.443869999999997"/>
    <n v="5486.5090800000007"/>
  </r>
  <r>
    <x v="2"/>
    <x v="9"/>
    <x v="22"/>
    <x v="19"/>
    <n v="8026"/>
    <n v="1"/>
    <n v="57246699"/>
    <n v="19466489"/>
    <n v="37780210"/>
    <n v="206260"/>
    <m/>
    <n v="206260"/>
    <n v="37986470"/>
    <n v="7.2000000000000002E-5"/>
    <n v="2735.0258400000002"/>
    <n v="953256"/>
    <n v="534457"/>
    <n v="418799"/>
    <n v="3.6999999999999998E-5"/>
    <n v="15.495562999999999"/>
    <n v="2750.5214030000002"/>
  </r>
  <r>
    <x v="2"/>
    <x v="9"/>
    <x v="0"/>
    <x v="20"/>
    <n v="8026"/>
    <n v="1"/>
    <n v="0"/>
    <m/>
    <n v="0"/>
    <n v="344643"/>
    <m/>
    <n v="344643"/>
    <n v="344643"/>
    <n v="1.147E-3"/>
    <n v="395.305521"/>
    <n v="0"/>
    <m/>
    <n v="0"/>
    <n v="1.145E-3"/>
    <n v="0"/>
    <n v="395.305521"/>
  </r>
  <r>
    <x v="2"/>
    <x v="9"/>
    <x v="1"/>
    <x v="20"/>
    <n v="8026"/>
    <n v="1"/>
    <n v="0"/>
    <m/>
    <n v="0"/>
    <n v="344643"/>
    <m/>
    <n v="344643"/>
    <n v="344643"/>
    <n v="1.13E-4"/>
    <n v="38.944659000000001"/>
    <n v="0"/>
    <m/>
    <n v="0"/>
    <n v="1.0900000000000001E-4"/>
    <n v="0"/>
    <n v="38.944659000000001"/>
  </r>
  <r>
    <x v="2"/>
    <x v="9"/>
    <x v="2"/>
    <x v="20"/>
    <n v="8026"/>
    <n v="1"/>
    <n v="0"/>
    <m/>
    <n v="0"/>
    <n v="344643"/>
    <m/>
    <n v="344643"/>
    <n v="344643"/>
    <n v="4.2200000000000001E-4"/>
    <n v="145.439346"/>
    <n v="0"/>
    <m/>
    <n v="0"/>
    <n v="3.8099999999999999E-4"/>
    <n v="0"/>
    <n v="145.439346"/>
  </r>
  <r>
    <x v="2"/>
    <x v="9"/>
    <x v="31"/>
    <x v="20"/>
    <n v="8026"/>
    <n v="1"/>
    <n v="0"/>
    <m/>
    <n v="0"/>
    <n v="344643"/>
    <m/>
    <n v="344643"/>
    <n v="344643"/>
    <n v="6.5960000000000003E-3"/>
    <n v="2273.2652280000002"/>
    <n v="0"/>
    <m/>
    <n v="0"/>
    <n v="6.2880000000000002E-3"/>
    <n v="0"/>
    <n v="2273.2652280000002"/>
  </r>
  <r>
    <x v="2"/>
    <x v="9"/>
    <x v="4"/>
    <x v="20"/>
    <n v="8026"/>
    <n v="1"/>
    <n v="0"/>
    <m/>
    <n v="0"/>
    <n v="344643"/>
    <m/>
    <n v="344643"/>
    <n v="344643"/>
    <n v="0"/>
    <n v="0"/>
    <n v="0"/>
    <m/>
    <n v="0"/>
    <n v="0"/>
    <n v="0"/>
    <n v="0"/>
  </r>
  <r>
    <x v="2"/>
    <x v="9"/>
    <x v="5"/>
    <x v="20"/>
    <n v="8026"/>
    <n v="1"/>
    <n v="0"/>
    <m/>
    <n v="0"/>
    <n v="344643"/>
    <m/>
    <n v="344643"/>
    <n v="344643"/>
    <n v="6.7999999999999999E-5"/>
    <n v="23.435724"/>
    <n v="0"/>
    <m/>
    <n v="0"/>
    <n v="6.7999999999999999E-5"/>
    <n v="0"/>
    <n v="23.435724"/>
  </r>
  <r>
    <x v="2"/>
    <x v="9"/>
    <x v="6"/>
    <x v="20"/>
    <n v="8026"/>
    <n v="1"/>
    <n v="0"/>
    <m/>
    <n v="0"/>
    <n v="344643"/>
    <m/>
    <n v="344643"/>
    <n v="344643"/>
    <n v="1.54E-4"/>
    <n v="53.075022000000004"/>
    <n v="0"/>
    <m/>
    <n v="0"/>
    <n v="1.03E-4"/>
    <n v="0"/>
    <n v="53.075022000000004"/>
  </r>
  <r>
    <x v="2"/>
    <x v="9"/>
    <x v="32"/>
    <x v="20"/>
    <n v="8026"/>
    <n v="1"/>
    <n v="0"/>
    <m/>
    <n v="0"/>
    <n v="344643"/>
    <m/>
    <n v="344643"/>
    <n v="344643"/>
    <n v="2.14E-4"/>
    <n v="73.753602000000001"/>
    <n v="0"/>
    <m/>
    <n v="0"/>
    <n v="2.1699999999999999E-4"/>
    <n v="0"/>
    <n v="73.753602000000001"/>
  </r>
  <r>
    <x v="2"/>
    <x v="9"/>
    <x v="33"/>
    <x v="20"/>
    <n v="8026"/>
    <n v="1"/>
    <n v="0"/>
    <m/>
    <n v="0"/>
    <n v="344643"/>
    <m/>
    <n v="344643"/>
    <n v="344643"/>
    <n v="2.2390000000000001E-3"/>
    <n v="771.65567700000008"/>
    <n v="0"/>
    <m/>
    <n v="0"/>
    <n v="1.9400000000000001E-3"/>
    <n v="0"/>
    <n v="771.65567700000008"/>
  </r>
  <r>
    <x v="2"/>
    <x v="9"/>
    <x v="10"/>
    <x v="20"/>
    <n v="8026"/>
    <n v="1"/>
    <n v="0"/>
    <m/>
    <n v="0"/>
    <n v="344643"/>
    <m/>
    <n v="344643"/>
    <n v="344643"/>
    <n v="6.6000000000000005E-5"/>
    <n v="22.746438000000001"/>
    <n v="0"/>
    <m/>
    <n v="0"/>
    <n v="6.6000000000000005E-5"/>
    <n v="0"/>
    <n v="22.746438000000001"/>
  </r>
  <r>
    <x v="2"/>
    <x v="9"/>
    <x v="11"/>
    <x v="20"/>
    <n v="8026"/>
    <n v="1"/>
    <n v="0"/>
    <m/>
    <n v="0"/>
    <n v="344643"/>
    <m/>
    <n v="344643"/>
    <n v="344643"/>
    <n v="0"/>
    <n v="0"/>
    <n v="0"/>
    <m/>
    <n v="0"/>
    <n v="0"/>
    <n v="0"/>
    <n v="0"/>
  </r>
  <r>
    <x v="2"/>
    <x v="9"/>
    <x v="12"/>
    <x v="20"/>
    <n v="8026"/>
    <n v="1"/>
    <n v="0"/>
    <m/>
    <n v="0"/>
    <n v="344643"/>
    <m/>
    <n v="344643"/>
    <n v="344643"/>
    <n v="1.0900000000000001E-4"/>
    <n v="37.566087000000003"/>
    <n v="0"/>
    <m/>
    <n v="0"/>
    <n v="1.0900000000000001E-4"/>
    <n v="0"/>
    <n v="37.566087000000003"/>
  </r>
  <r>
    <x v="2"/>
    <x v="9"/>
    <x v="14"/>
    <x v="20"/>
    <n v="8026"/>
    <n v="0"/>
    <n v="0"/>
    <m/>
    <n v="0"/>
    <n v="344643"/>
    <m/>
    <n v="0"/>
    <n v="0"/>
    <n v="1.5E-5"/>
    <n v="0"/>
    <n v="0"/>
    <m/>
    <n v="0"/>
    <n v="1.0000000000000001E-5"/>
    <n v="0"/>
    <n v="0"/>
  </r>
  <r>
    <x v="2"/>
    <x v="9"/>
    <x v="15"/>
    <x v="20"/>
    <n v="8026"/>
    <n v="0"/>
    <n v="0"/>
    <m/>
    <n v="0"/>
    <n v="344643"/>
    <m/>
    <n v="0"/>
    <n v="0"/>
    <n v="1.73E-4"/>
    <n v="0"/>
    <n v="0"/>
    <m/>
    <n v="0"/>
    <n v="1.73E-4"/>
    <n v="0"/>
    <n v="0"/>
  </r>
  <r>
    <x v="2"/>
    <x v="9"/>
    <x v="17"/>
    <x v="20"/>
    <n v="8026"/>
    <n v="1"/>
    <n v="0"/>
    <m/>
    <n v="0"/>
    <n v="344643"/>
    <m/>
    <n v="344643"/>
    <n v="344643"/>
    <n v="1.73E-4"/>
    <n v="59.623238999999998"/>
    <n v="0"/>
    <m/>
    <n v="0"/>
    <n v="1.73E-4"/>
    <n v="0"/>
    <n v="59.623238999999998"/>
  </r>
  <r>
    <x v="2"/>
    <x v="9"/>
    <x v="35"/>
    <x v="20"/>
    <n v="8026"/>
    <n v="1"/>
    <n v="0"/>
    <m/>
    <n v="0"/>
    <n v="344643"/>
    <m/>
    <n v="344643"/>
    <n v="344643"/>
    <n v="0"/>
    <n v="0"/>
    <n v="0"/>
    <m/>
    <n v="0"/>
    <n v="0"/>
    <n v="0"/>
    <n v="0"/>
  </r>
  <r>
    <x v="2"/>
    <x v="9"/>
    <x v="40"/>
    <x v="20"/>
    <n v="8026"/>
    <n v="1"/>
    <n v="0"/>
    <m/>
    <n v="0"/>
    <n v="344643"/>
    <m/>
    <n v="344643"/>
    <n v="344643"/>
    <n v="0"/>
    <n v="0"/>
    <n v="0"/>
    <m/>
    <n v="0"/>
    <n v="0"/>
    <n v="0"/>
    <n v="0"/>
  </r>
  <r>
    <x v="2"/>
    <x v="9"/>
    <x v="36"/>
    <x v="20"/>
    <n v="8026"/>
    <n v="1"/>
    <n v="0"/>
    <m/>
    <n v="0"/>
    <n v="344643"/>
    <m/>
    <n v="344643"/>
    <n v="344643"/>
    <n v="1.4300000000000001E-4"/>
    <n v="49.283949"/>
    <n v="0"/>
    <m/>
    <n v="0"/>
    <n v="1.2999999999999999E-4"/>
    <n v="0"/>
    <n v="49.283949"/>
  </r>
  <r>
    <x v="2"/>
    <x v="9"/>
    <x v="22"/>
    <x v="20"/>
    <n v="8026"/>
    <n v="1"/>
    <n v="0"/>
    <m/>
    <n v="0"/>
    <n v="344643"/>
    <m/>
    <n v="344643"/>
    <n v="344643"/>
    <n v="7.2000000000000002E-5"/>
    <n v="24.814296000000002"/>
    <n v="0"/>
    <m/>
    <n v="0"/>
    <n v="3.6999999999999998E-5"/>
    <n v="0"/>
    <n v="24.814296000000002"/>
  </r>
  <r>
    <x v="2"/>
    <x v="10"/>
    <x v="0"/>
    <x v="21"/>
    <n v="8027"/>
    <n v="1"/>
    <n v="48572987"/>
    <n v="6186795"/>
    <n v="42386192"/>
    <n v="311564"/>
    <m/>
    <n v="311564"/>
    <n v="42697756"/>
    <n v="1.147E-3"/>
    <n v="48974.326132000002"/>
    <n v="5903662"/>
    <n v="160361"/>
    <n v="5743301"/>
    <n v="1.145E-3"/>
    <n v="6576.0796449999998"/>
    <n v="55550.405777"/>
  </r>
  <r>
    <x v="2"/>
    <x v="10"/>
    <x v="1"/>
    <x v="21"/>
    <n v="8027"/>
    <n v="1"/>
    <n v="48572987"/>
    <n v="6186795"/>
    <n v="42386192"/>
    <n v="311564"/>
    <m/>
    <n v="311564"/>
    <n v="42697756"/>
    <n v="1.13E-4"/>
    <n v="4824.8464279999998"/>
    <n v="5903662"/>
    <n v="160361"/>
    <n v="5743301"/>
    <n v="1.0900000000000001E-4"/>
    <n v="626.01980900000001"/>
    <n v="5450.8662370000002"/>
  </r>
  <r>
    <x v="2"/>
    <x v="10"/>
    <x v="2"/>
    <x v="21"/>
    <n v="8027"/>
    <n v="1"/>
    <n v="48572987"/>
    <n v="6186795"/>
    <n v="42386192"/>
    <n v="311564"/>
    <m/>
    <n v="311564"/>
    <n v="42697756"/>
    <n v="4.2200000000000001E-4"/>
    <n v="18018.453032000001"/>
    <n v="5903662"/>
    <n v="160361"/>
    <n v="5743301"/>
    <n v="3.8099999999999999E-4"/>
    <n v="2188.1976810000001"/>
    <n v="20206.650713000003"/>
  </r>
  <r>
    <x v="2"/>
    <x v="10"/>
    <x v="31"/>
    <x v="21"/>
    <n v="8027"/>
    <n v="1"/>
    <n v="48572987"/>
    <n v="6186795"/>
    <n v="42386192"/>
    <n v="311564"/>
    <m/>
    <n v="311564"/>
    <n v="42697756"/>
    <n v="6.5960000000000003E-3"/>
    <n v="281634.39857600001"/>
    <n v="5903662"/>
    <n v="160361"/>
    <n v="5743301"/>
    <n v="6.2880000000000002E-3"/>
    <n v="36113.876688000004"/>
    <n v="317748.275264"/>
  </r>
  <r>
    <x v="2"/>
    <x v="10"/>
    <x v="4"/>
    <x v="21"/>
    <n v="8027"/>
    <n v="1"/>
    <n v="48572987"/>
    <n v="6186795"/>
    <n v="42386192"/>
    <n v="311564"/>
    <m/>
    <n v="311564"/>
    <n v="42697756"/>
    <n v="0"/>
    <n v="0"/>
    <n v="5903662"/>
    <n v="160361"/>
    <n v="5743301"/>
    <n v="0"/>
    <n v="0"/>
    <n v="0"/>
  </r>
  <r>
    <x v="2"/>
    <x v="10"/>
    <x v="5"/>
    <x v="21"/>
    <n v="8027"/>
    <n v="1"/>
    <n v="48572987"/>
    <n v="6186795"/>
    <n v="42386192"/>
    <n v="311564"/>
    <m/>
    <n v="311564"/>
    <n v="42697756"/>
    <n v="6.7999999999999999E-5"/>
    <n v="2903.447408"/>
    <n v="5903662"/>
    <n v="160361"/>
    <n v="5743301"/>
    <n v="6.7999999999999999E-5"/>
    <n v="390.54446799999999"/>
    <n v="3293.991876"/>
  </r>
  <r>
    <x v="2"/>
    <x v="10"/>
    <x v="6"/>
    <x v="21"/>
    <n v="8027"/>
    <n v="1"/>
    <n v="48572987"/>
    <n v="6186795"/>
    <n v="42386192"/>
    <n v="311564"/>
    <m/>
    <n v="311564"/>
    <n v="42697756"/>
    <n v="1.54E-4"/>
    <n v="6575.4544240000005"/>
    <n v="5903662"/>
    <n v="160361"/>
    <n v="5743301"/>
    <n v="1.03E-4"/>
    <n v="591.56000299999994"/>
    <n v="7167.0144270000001"/>
  </r>
  <r>
    <x v="2"/>
    <x v="10"/>
    <x v="32"/>
    <x v="21"/>
    <n v="8027"/>
    <n v="1"/>
    <n v="48572987"/>
    <n v="6186795"/>
    <n v="42386192"/>
    <n v="311564"/>
    <m/>
    <n v="311564"/>
    <n v="42697756"/>
    <n v="2.14E-4"/>
    <n v="9137.3197839999993"/>
    <n v="5903662"/>
    <n v="160361"/>
    <n v="5743301"/>
    <n v="2.1699999999999999E-4"/>
    <n v="1246.296317"/>
    <n v="10383.616101"/>
  </r>
  <r>
    <x v="2"/>
    <x v="10"/>
    <x v="8"/>
    <x v="21"/>
    <n v="8027"/>
    <n v="1"/>
    <n v="48572987"/>
    <n v="6186795"/>
    <n v="42386192"/>
    <n v="311564"/>
    <m/>
    <n v="311564"/>
    <n v="42697756"/>
    <n v="4.8099999999999998E-4"/>
    <n v="20537.620636"/>
    <n v="5903662"/>
    <n v="160361"/>
    <n v="5743301"/>
    <n v="4.0700000000000003E-4"/>
    <n v="2337.5235070000003"/>
    <n v="22875.144143000001"/>
  </r>
  <r>
    <x v="2"/>
    <x v="10"/>
    <x v="33"/>
    <x v="21"/>
    <n v="8027"/>
    <n v="1"/>
    <n v="48572987"/>
    <n v="6186795"/>
    <n v="42386192"/>
    <n v="311564"/>
    <m/>
    <n v="311564"/>
    <n v="42697756"/>
    <n v="2.2390000000000001E-3"/>
    <n v="95600.275684000007"/>
    <n v="5903662"/>
    <n v="160361"/>
    <n v="5743301"/>
    <n v="1.9400000000000001E-3"/>
    <n v="11142.003940000001"/>
    <n v="106742.279624"/>
  </r>
  <r>
    <x v="2"/>
    <x v="10"/>
    <x v="10"/>
    <x v="21"/>
    <n v="8027"/>
    <n v="1"/>
    <n v="48572987"/>
    <n v="6186795"/>
    <n v="42386192"/>
    <n v="311564"/>
    <m/>
    <n v="311564"/>
    <n v="42697756"/>
    <n v="6.6000000000000005E-5"/>
    <n v="2818.0518960000004"/>
    <n v="5903662"/>
    <n v="160361"/>
    <n v="5743301"/>
    <n v="6.6000000000000005E-5"/>
    <n v="379.05786600000005"/>
    <n v="3197.1097620000005"/>
  </r>
  <r>
    <x v="2"/>
    <x v="10"/>
    <x v="11"/>
    <x v="21"/>
    <n v="8027"/>
    <n v="1"/>
    <n v="48572987"/>
    <n v="6186795"/>
    <n v="42386192"/>
    <n v="311564"/>
    <m/>
    <n v="311564"/>
    <n v="42697756"/>
    <n v="0"/>
    <n v="0"/>
    <n v="5903662"/>
    <n v="160361"/>
    <n v="5743301"/>
    <n v="0"/>
    <n v="0"/>
    <n v="0"/>
  </r>
  <r>
    <x v="2"/>
    <x v="10"/>
    <x v="12"/>
    <x v="21"/>
    <n v="8027"/>
    <n v="1"/>
    <n v="48572987"/>
    <n v="6186795"/>
    <n v="42386192"/>
    <n v="311564"/>
    <m/>
    <n v="311564"/>
    <n v="42697756"/>
    <n v="1.0900000000000001E-4"/>
    <n v="4654.0554040000006"/>
    <n v="5903662"/>
    <n v="160361"/>
    <n v="5743301"/>
    <n v="1.0900000000000001E-4"/>
    <n v="626.01980900000001"/>
    <n v="5280.075213000001"/>
  </r>
  <r>
    <x v="2"/>
    <x v="10"/>
    <x v="14"/>
    <x v="21"/>
    <n v="8027"/>
    <n v="0"/>
    <n v="48572987"/>
    <n v="6186795"/>
    <n v="0"/>
    <n v="311564"/>
    <m/>
    <n v="0"/>
    <n v="0"/>
    <n v="1.5E-5"/>
    <n v="0"/>
    <n v="5903662"/>
    <n v="160361"/>
    <n v="0"/>
    <n v="1.0000000000000001E-5"/>
    <n v="0"/>
    <n v="0"/>
  </r>
  <r>
    <x v="2"/>
    <x v="10"/>
    <x v="15"/>
    <x v="21"/>
    <n v="8027"/>
    <n v="0"/>
    <n v="48572987"/>
    <n v="6186795"/>
    <n v="0"/>
    <n v="311564"/>
    <m/>
    <n v="0"/>
    <n v="0"/>
    <n v="1.73E-4"/>
    <n v="0"/>
    <n v="5903662"/>
    <n v="160361"/>
    <n v="0"/>
    <n v="1.73E-4"/>
    <n v="0"/>
    <n v="0"/>
  </r>
  <r>
    <x v="2"/>
    <x v="10"/>
    <x v="17"/>
    <x v="21"/>
    <n v="8027"/>
    <n v="1"/>
    <n v="48572987"/>
    <n v="6186795"/>
    <n v="42386192"/>
    <n v="311564"/>
    <m/>
    <n v="311564"/>
    <n v="42697756"/>
    <n v="1.73E-4"/>
    <n v="7386.7117880000005"/>
    <n v="5903662"/>
    <n v="160361"/>
    <n v="5743301"/>
    <n v="1.73E-4"/>
    <n v="993.59107300000005"/>
    <n v="8380.3028610000001"/>
  </r>
  <r>
    <x v="2"/>
    <x v="10"/>
    <x v="35"/>
    <x v="21"/>
    <n v="8027"/>
    <n v="1"/>
    <n v="48572987"/>
    <n v="6186795"/>
    <n v="42386192"/>
    <n v="311564"/>
    <m/>
    <n v="311564"/>
    <n v="42697756"/>
    <n v="0"/>
    <n v="0"/>
    <n v="5903662"/>
    <n v="160361"/>
    <n v="5743301"/>
    <n v="0"/>
    <n v="0"/>
    <n v="0"/>
  </r>
  <r>
    <x v="2"/>
    <x v="10"/>
    <x v="41"/>
    <x v="21"/>
    <n v="8027"/>
    <n v="1"/>
    <n v="48572987"/>
    <n v="6186795"/>
    <n v="42386192"/>
    <n v="311564"/>
    <m/>
    <n v="311564"/>
    <n v="42697756"/>
    <n v="0"/>
    <n v="0"/>
    <n v="5903662"/>
    <n v="160361"/>
    <n v="5743301"/>
    <n v="0"/>
    <n v="0"/>
    <n v="0"/>
  </r>
  <r>
    <x v="2"/>
    <x v="10"/>
    <x v="36"/>
    <x v="21"/>
    <n v="8027"/>
    <n v="1"/>
    <n v="48572987"/>
    <n v="6186795"/>
    <n v="42386192"/>
    <n v="311564"/>
    <m/>
    <n v="311564"/>
    <n v="42697756"/>
    <n v="1.4300000000000001E-4"/>
    <n v="6105.7791080000006"/>
    <n v="5903662"/>
    <n v="160361"/>
    <n v="5743301"/>
    <n v="1.2999999999999999E-4"/>
    <n v="746.62912999999992"/>
    <n v="6852.4082380000009"/>
  </r>
  <r>
    <x v="2"/>
    <x v="10"/>
    <x v="22"/>
    <x v="21"/>
    <n v="8027"/>
    <n v="1"/>
    <n v="48572987"/>
    <n v="6186795"/>
    <n v="42386192"/>
    <n v="311564"/>
    <m/>
    <n v="311564"/>
    <n v="42697756"/>
    <n v="7.2000000000000002E-5"/>
    <n v="3074.2384320000001"/>
    <n v="5903662"/>
    <n v="160361"/>
    <n v="5743301"/>
    <n v="3.6999999999999998E-5"/>
    <n v="212.50213699999998"/>
    <n v="3286.7405690000001"/>
  </r>
  <r>
    <x v="2"/>
    <x v="10"/>
    <x v="0"/>
    <x v="22"/>
    <n v="8027"/>
    <n v="1"/>
    <n v="0"/>
    <n v="3605723"/>
    <n v="-3605723"/>
    <n v="0"/>
    <m/>
    <n v="0"/>
    <n v="-3605723"/>
    <n v="1.147E-3"/>
    <n v="-4135.7642809999998"/>
    <n v="0"/>
    <n v="1391360"/>
    <n v="-1391360"/>
    <n v="1.145E-3"/>
    <n v="-1593.1071999999999"/>
    <n v="-5728.8714810000001"/>
  </r>
  <r>
    <x v="2"/>
    <x v="10"/>
    <x v="1"/>
    <x v="22"/>
    <n v="8027"/>
    <n v="1"/>
    <n v="0"/>
    <n v="3605723"/>
    <n v="-3605723"/>
    <n v="0"/>
    <m/>
    <n v="0"/>
    <n v="-3605723"/>
    <n v="1.13E-4"/>
    <n v="-407.44669899999997"/>
    <n v="0"/>
    <n v="1391360"/>
    <n v="-1391360"/>
    <n v="1.0900000000000001E-4"/>
    <n v="-151.65824000000001"/>
    <n v="-559.10493899999994"/>
  </r>
  <r>
    <x v="2"/>
    <x v="10"/>
    <x v="2"/>
    <x v="22"/>
    <n v="8027"/>
    <n v="1"/>
    <n v="0"/>
    <n v="3605723"/>
    <n v="-3605723"/>
    <n v="0"/>
    <m/>
    <n v="0"/>
    <n v="-3605723"/>
    <n v="4.2200000000000001E-4"/>
    <n v="-1521.615106"/>
    <n v="0"/>
    <n v="1391360"/>
    <n v="-1391360"/>
    <n v="3.8099999999999999E-4"/>
    <n v="-530.10816"/>
    <n v="-2051.723266"/>
  </r>
  <r>
    <x v="2"/>
    <x v="10"/>
    <x v="31"/>
    <x v="22"/>
    <n v="8027"/>
    <n v="1"/>
    <n v="0"/>
    <n v="3605723"/>
    <n v="-3605723"/>
    <n v="0"/>
    <m/>
    <n v="0"/>
    <n v="-3605723"/>
    <n v="6.5960000000000003E-3"/>
    <n v="-23783.348908"/>
    <n v="0"/>
    <n v="1391360"/>
    <n v="-1391360"/>
    <n v="6.2880000000000002E-3"/>
    <n v="-8748.8716800000002"/>
    <n v="-32532.220588"/>
  </r>
  <r>
    <x v="2"/>
    <x v="10"/>
    <x v="4"/>
    <x v="22"/>
    <n v="8027"/>
    <n v="1"/>
    <n v="0"/>
    <n v="3605723"/>
    <n v="-3605723"/>
    <n v="0"/>
    <m/>
    <n v="0"/>
    <n v="-3605723"/>
    <n v="0"/>
    <n v="0"/>
    <n v="0"/>
    <n v="1391360"/>
    <n v="-1391360"/>
    <n v="0"/>
    <n v="0"/>
    <n v="0"/>
  </r>
  <r>
    <x v="2"/>
    <x v="10"/>
    <x v="5"/>
    <x v="22"/>
    <n v="8027"/>
    <n v="1"/>
    <n v="0"/>
    <n v="3605723"/>
    <n v="-3605723"/>
    <n v="0"/>
    <m/>
    <n v="0"/>
    <n v="-3605723"/>
    <n v="6.7999999999999999E-5"/>
    <n v="-245.18916400000001"/>
    <n v="0"/>
    <n v="1391360"/>
    <n v="-1391360"/>
    <n v="6.7999999999999999E-5"/>
    <n v="-94.612480000000005"/>
    <n v="-339.80164400000001"/>
  </r>
  <r>
    <x v="2"/>
    <x v="10"/>
    <x v="6"/>
    <x v="22"/>
    <n v="8027"/>
    <n v="1"/>
    <n v="0"/>
    <n v="3605723"/>
    <n v="-3605723"/>
    <n v="0"/>
    <m/>
    <n v="0"/>
    <n v="-3605723"/>
    <n v="1.54E-4"/>
    <n v="-555.281342"/>
    <n v="0"/>
    <n v="1391360"/>
    <n v="-1391360"/>
    <n v="1.03E-4"/>
    <n v="-143.31008"/>
    <n v="-698.59142199999997"/>
  </r>
  <r>
    <x v="2"/>
    <x v="10"/>
    <x v="32"/>
    <x v="22"/>
    <n v="8027"/>
    <n v="1"/>
    <n v="0"/>
    <n v="3605723"/>
    <n v="-3605723"/>
    <n v="0"/>
    <m/>
    <n v="0"/>
    <n v="-3605723"/>
    <n v="2.14E-4"/>
    <n v="-771.62472200000002"/>
    <n v="0"/>
    <n v="1391360"/>
    <n v="-1391360"/>
    <n v="2.1699999999999999E-4"/>
    <n v="-301.92511999999999"/>
    <n v="-1073.5498419999999"/>
  </r>
  <r>
    <x v="2"/>
    <x v="10"/>
    <x v="8"/>
    <x v="22"/>
    <n v="8027"/>
    <n v="1"/>
    <n v="0"/>
    <n v="3605723"/>
    <n v="-3605723"/>
    <n v="0"/>
    <m/>
    <n v="0"/>
    <n v="-3605723"/>
    <n v="4.8099999999999998E-4"/>
    <n v="-1734.3527629999999"/>
    <n v="0"/>
    <n v="1391360"/>
    <n v="-1391360"/>
    <n v="4.0700000000000003E-4"/>
    <n v="-566.28352000000007"/>
    <n v="-2300.6362829999998"/>
  </r>
  <r>
    <x v="2"/>
    <x v="10"/>
    <x v="33"/>
    <x v="22"/>
    <n v="8027"/>
    <n v="1"/>
    <n v="0"/>
    <n v="3605723"/>
    <n v="-3605723"/>
    <n v="0"/>
    <m/>
    <n v="0"/>
    <n v="-3605723"/>
    <n v="2.2390000000000001E-3"/>
    <n v="-8073.2137970000003"/>
    <n v="0"/>
    <n v="1391360"/>
    <n v="-1391360"/>
    <n v="1.9400000000000001E-3"/>
    <n v="-2699.2384000000002"/>
    <n v="-10772.452197000001"/>
  </r>
  <r>
    <x v="2"/>
    <x v="10"/>
    <x v="10"/>
    <x v="22"/>
    <n v="8027"/>
    <n v="1"/>
    <n v="0"/>
    <n v="3605723"/>
    <n v="-3605723"/>
    <n v="0"/>
    <m/>
    <n v="0"/>
    <n v="-3605723"/>
    <n v="6.6000000000000005E-5"/>
    <n v="-237.97771800000001"/>
    <n v="0"/>
    <n v="1391360"/>
    <n v="-1391360"/>
    <n v="6.6000000000000005E-5"/>
    <n v="-91.829760000000007"/>
    <n v="-329.807478"/>
  </r>
  <r>
    <x v="2"/>
    <x v="10"/>
    <x v="11"/>
    <x v="22"/>
    <n v="8027"/>
    <n v="1"/>
    <n v="0"/>
    <n v="3605723"/>
    <n v="-3605723"/>
    <n v="0"/>
    <m/>
    <n v="0"/>
    <n v="-3605723"/>
    <n v="0"/>
    <n v="0"/>
    <n v="0"/>
    <n v="1391360"/>
    <n v="-1391360"/>
    <n v="0"/>
    <n v="0"/>
    <n v="0"/>
  </r>
  <r>
    <x v="2"/>
    <x v="10"/>
    <x v="12"/>
    <x v="22"/>
    <n v="8027"/>
    <n v="1"/>
    <n v="0"/>
    <n v="3605723"/>
    <n v="-3605723"/>
    <n v="0"/>
    <m/>
    <n v="0"/>
    <n v="-3605723"/>
    <n v="1.0900000000000001E-4"/>
    <n v="-393.02380700000003"/>
    <n v="0"/>
    <n v="1391360"/>
    <n v="-1391360"/>
    <n v="1.0900000000000001E-4"/>
    <n v="-151.65824000000001"/>
    <n v="-544.68204700000001"/>
  </r>
  <r>
    <x v="2"/>
    <x v="10"/>
    <x v="14"/>
    <x v="22"/>
    <n v="8027"/>
    <n v="0"/>
    <n v="0"/>
    <n v="3605723"/>
    <n v="0"/>
    <n v="0"/>
    <m/>
    <n v="0"/>
    <n v="0"/>
    <n v="1.5E-5"/>
    <n v="0"/>
    <n v="0"/>
    <n v="1391360"/>
    <n v="0"/>
    <n v="1.0000000000000001E-5"/>
    <n v="0"/>
    <n v="0"/>
  </r>
  <r>
    <x v="2"/>
    <x v="10"/>
    <x v="15"/>
    <x v="22"/>
    <n v="8027"/>
    <n v="0"/>
    <n v="0"/>
    <n v="3605723"/>
    <n v="0"/>
    <n v="0"/>
    <m/>
    <n v="0"/>
    <n v="0"/>
    <n v="1.73E-4"/>
    <n v="0"/>
    <n v="0"/>
    <n v="1391360"/>
    <n v="0"/>
    <n v="1.73E-4"/>
    <n v="0"/>
    <n v="0"/>
  </r>
  <r>
    <x v="2"/>
    <x v="10"/>
    <x v="17"/>
    <x v="22"/>
    <n v="8027"/>
    <n v="1"/>
    <n v="0"/>
    <n v="3605723"/>
    <n v="-3605723"/>
    <n v="0"/>
    <m/>
    <n v="0"/>
    <n v="-3605723"/>
    <n v="1.73E-4"/>
    <n v="-623.79007899999999"/>
    <n v="0"/>
    <n v="1391360"/>
    <n v="-1391360"/>
    <n v="1.73E-4"/>
    <n v="-240.70528000000002"/>
    <n v="-864.49535900000001"/>
  </r>
  <r>
    <x v="2"/>
    <x v="10"/>
    <x v="35"/>
    <x v="22"/>
    <n v="8027"/>
    <n v="1"/>
    <n v="0"/>
    <n v="3605723"/>
    <n v="-3605723"/>
    <n v="0"/>
    <m/>
    <n v="0"/>
    <n v="-3605723"/>
    <n v="0"/>
    <n v="0"/>
    <n v="0"/>
    <n v="1391360"/>
    <n v="-1391360"/>
    <n v="0"/>
    <n v="0"/>
    <n v="0"/>
  </r>
  <r>
    <x v="2"/>
    <x v="10"/>
    <x v="41"/>
    <x v="22"/>
    <n v="8027"/>
    <n v="1"/>
    <n v="0"/>
    <n v="3605723"/>
    <n v="-3605723"/>
    <n v="0"/>
    <m/>
    <n v="0"/>
    <n v="-3605723"/>
    <n v="0"/>
    <n v="0"/>
    <n v="0"/>
    <n v="1391360"/>
    <n v="-1391360"/>
    <n v="0"/>
    <n v="0"/>
    <n v="0"/>
  </r>
  <r>
    <x v="2"/>
    <x v="10"/>
    <x v="36"/>
    <x v="22"/>
    <n v="8027"/>
    <n v="1"/>
    <n v="0"/>
    <n v="3605723"/>
    <n v="-3605723"/>
    <n v="0"/>
    <m/>
    <n v="0"/>
    <n v="-3605723"/>
    <n v="1.4300000000000001E-4"/>
    <n v="-515.61838899999998"/>
    <n v="0"/>
    <n v="1391360"/>
    <n v="-1391360"/>
    <n v="1.2999999999999999E-4"/>
    <n v="-180.87679999999997"/>
    <n v="-696.49518899999998"/>
  </r>
  <r>
    <x v="2"/>
    <x v="10"/>
    <x v="22"/>
    <x v="22"/>
    <n v="8027"/>
    <n v="1"/>
    <n v="0"/>
    <n v="3605723"/>
    <n v="-3605723"/>
    <n v="0"/>
    <m/>
    <n v="0"/>
    <n v="-3605723"/>
    <n v="7.2000000000000002E-5"/>
    <n v="-259.612056"/>
    <n v="0"/>
    <n v="1391360"/>
    <n v="-1391360"/>
    <n v="3.6999999999999998E-5"/>
    <n v="-51.480319999999999"/>
    <n v="-311.092376"/>
  </r>
  <r>
    <x v="2"/>
    <x v="11"/>
    <x v="0"/>
    <x v="23"/>
    <n v="8029"/>
    <n v="1"/>
    <n v="45341909"/>
    <n v="12954525"/>
    <n v="32387384"/>
    <n v="104941"/>
    <m/>
    <n v="104941"/>
    <n v="32492325"/>
    <n v="1.147E-3"/>
    <n v="37268.696775000004"/>
    <n v="2732873"/>
    <n v="1053982"/>
    <n v="1678891"/>
    <n v="1.145E-3"/>
    <n v="1922.330195"/>
    <n v="39191.026970000006"/>
  </r>
  <r>
    <x v="2"/>
    <x v="11"/>
    <x v="1"/>
    <x v="23"/>
    <n v="8029"/>
    <n v="1"/>
    <n v="45341909"/>
    <n v="12954525"/>
    <n v="32387384"/>
    <n v="104941"/>
    <m/>
    <n v="104941"/>
    <n v="32492325"/>
    <n v="1.13E-4"/>
    <n v="3671.6327249999999"/>
    <n v="2732873"/>
    <n v="1053982"/>
    <n v="1678891"/>
    <n v="1.0900000000000001E-4"/>
    <n v="182.99911900000001"/>
    <n v="3854.631844"/>
  </r>
  <r>
    <x v="2"/>
    <x v="11"/>
    <x v="2"/>
    <x v="23"/>
    <n v="8029"/>
    <n v="1"/>
    <n v="45341909"/>
    <n v="12954525"/>
    <n v="32387384"/>
    <n v="104941"/>
    <m/>
    <n v="104941"/>
    <n v="32492325"/>
    <n v="4.2200000000000001E-4"/>
    <n v="13711.76115"/>
    <n v="2732873"/>
    <n v="1053982"/>
    <n v="1678891"/>
    <n v="3.8099999999999999E-4"/>
    <n v="639.65747099999999"/>
    <n v="14351.418621000001"/>
  </r>
  <r>
    <x v="2"/>
    <x v="11"/>
    <x v="31"/>
    <x v="23"/>
    <n v="8029"/>
    <n v="1"/>
    <n v="45341909"/>
    <n v="12954525"/>
    <n v="32387384"/>
    <n v="104941"/>
    <m/>
    <n v="104941"/>
    <n v="32492325"/>
    <n v="6.5960000000000003E-3"/>
    <n v="214319.3757"/>
    <n v="2732873"/>
    <n v="1053982"/>
    <n v="1678891"/>
    <n v="6.2880000000000002E-3"/>
    <n v="10556.866608"/>
    <n v="224876.24230800002"/>
  </r>
  <r>
    <x v="2"/>
    <x v="11"/>
    <x v="4"/>
    <x v="23"/>
    <n v="8029"/>
    <n v="1"/>
    <n v="45341909"/>
    <n v="12954525"/>
    <n v="32387384"/>
    <n v="104941"/>
    <m/>
    <n v="104941"/>
    <n v="32492325"/>
    <n v="0"/>
    <n v="0"/>
    <n v="2732873"/>
    <n v="1053982"/>
    <n v="1678891"/>
    <n v="0"/>
    <n v="0"/>
    <n v="0"/>
  </r>
  <r>
    <x v="2"/>
    <x v="11"/>
    <x v="5"/>
    <x v="23"/>
    <n v="8029"/>
    <n v="0"/>
    <n v="45341909"/>
    <n v="12954525"/>
    <n v="0"/>
    <n v="104941"/>
    <m/>
    <n v="0"/>
    <n v="0"/>
    <n v="6.7999999999999999E-5"/>
    <n v="0"/>
    <n v="2732873"/>
    <n v="1053982"/>
    <n v="0"/>
    <n v="6.7999999999999999E-5"/>
    <n v="0"/>
    <n v="0"/>
  </r>
  <r>
    <x v="2"/>
    <x v="11"/>
    <x v="6"/>
    <x v="23"/>
    <n v="8029"/>
    <n v="0"/>
    <n v="45341909"/>
    <n v="12954525"/>
    <n v="0"/>
    <n v="104941"/>
    <m/>
    <n v="0"/>
    <n v="0"/>
    <n v="1.54E-4"/>
    <n v="0"/>
    <n v="2732873"/>
    <n v="1053982"/>
    <n v="0"/>
    <n v="1.03E-4"/>
    <n v="0"/>
    <n v="0"/>
  </r>
  <r>
    <x v="2"/>
    <x v="11"/>
    <x v="32"/>
    <x v="23"/>
    <n v="8029"/>
    <n v="0"/>
    <n v="45341909"/>
    <n v="12954525"/>
    <n v="0"/>
    <n v="104941"/>
    <m/>
    <n v="0"/>
    <n v="0"/>
    <n v="2.14E-4"/>
    <n v="0"/>
    <n v="2732873"/>
    <n v="1053982"/>
    <n v="0"/>
    <n v="2.1699999999999999E-4"/>
    <n v="0"/>
    <n v="0"/>
  </r>
  <r>
    <x v="2"/>
    <x v="11"/>
    <x v="8"/>
    <x v="23"/>
    <n v="8029"/>
    <n v="0"/>
    <n v="45341909"/>
    <n v="12954525"/>
    <n v="0"/>
    <n v="104941"/>
    <m/>
    <n v="0"/>
    <n v="0"/>
    <n v="4.8099999999999998E-4"/>
    <n v="0"/>
    <n v="2732873"/>
    <n v="1053982"/>
    <n v="0"/>
    <n v="4.0700000000000003E-4"/>
    <n v="0"/>
    <n v="0"/>
  </r>
  <r>
    <x v="2"/>
    <x v="11"/>
    <x v="33"/>
    <x v="23"/>
    <n v="8029"/>
    <n v="1"/>
    <n v="45341909"/>
    <n v="12954525"/>
    <n v="32387384"/>
    <n v="104941"/>
    <m/>
    <n v="104941"/>
    <n v="32492325"/>
    <n v="2.2390000000000001E-3"/>
    <n v="72750.315675000005"/>
    <n v="2732873"/>
    <n v="1053982"/>
    <n v="1678891"/>
    <n v="1.9400000000000001E-3"/>
    <n v="3257.0485400000002"/>
    <n v="76007.364215000009"/>
  </r>
  <r>
    <x v="2"/>
    <x v="11"/>
    <x v="10"/>
    <x v="23"/>
    <n v="8029"/>
    <n v="1"/>
    <n v="45341909"/>
    <n v="12954525"/>
    <n v="32387384"/>
    <n v="104941"/>
    <m/>
    <n v="104941"/>
    <n v="32492325"/>
    <n v="6.6000000000000005E-5"/>
    <n v="2144.4934499999999"/>
    <n v="2732873"/>
    <n v="1053982"/>
    <n v="1678891"/>
    <n v="6.6000000000000005E-5"/>
    <n v="110.80680600000001"/>
    <n v="2255.300256"/>
  </r>
  <r>
    <x v="2"/>
    <x v="11"/>
    <x v="11"/>
    <x v="23"/>
    <n v="8029"/>
    <n v="1"/>
    <n v="45341909"/>
    <n v="12954525"/>
    <n v="32387384"/>
    <n v="104941"/>
    <m/>
    <n v="104941"/>
    <n v="32492325"/>
    <n v="0"/>
    <n v="0"/>
    <n v="2732873"/>
    <n v="1053982"/>
    <n v="1678891"/>
    <n v="0"/>
    <n v="0"/>
    <n v="0"/>
  </r>
  <r>
    <x v="2"/>
    <x v="11"/>
    <x v="12"/>
    <x v="23"/>
    <n v="8029"/>
    <n v="1"/>
    <n v="45341909"/>
    <n v="12954525"/>
    <n v="32387384"/>
    <n v="104941"/>
    <m/>
    <n v="104941"/>
    <n v="32492325"/>
    <n v="1.0900000000000001E-4"/>
    <n v="3541.6634250000002"/>
    <n v="2732873"/>
    <n v="1053982"/>
    <n v="1678891"/>
    <n v="1.0900000000000001E-4"/>
    <n v="182.99911900000001"/>
    <n v="3724.6625440000003"/>
  </r>
  <r>
    <x v="2"/>
    <x v="11"/>
    <x v="14"/>
    <x v="23"/>
    <n v="8029"/>
    <n v="0"/>
    <n v="45341909"/>
    <n v="12954525"/>
    <n v="0"/>
    <n v="104941"/>
    <m/>
    <n v="0"/>
    <n v="0"/>
    <n v="1.5E-5"/>
    <n v="0"/>
    <n v="2732873"/>
    <n v="1053982"/>
    <n v="0"/>
    <n v="1.0000000000000001E-5"/>
    <n v="0"/>
    <n v="0"/>
  </r>
  <r>
    <x v="2"/>
    <x v="11"/>
    <x v="15"/>
    <x v="23"/>
    <n v="8029"/>
    <n v="0"/>
    <n v="45341909"/>
    <n v="12954525"/>
    <n v="0"/>
    <n v="104941"/>
    <m/>
    <n v="0"/>
    <n v="0"/>
    <n v="1.73E-4"/>
    <n v="0"/>
    <n v="2732873"/>
    <n v="1053982"/>
    <n v="0"/>
    <n v="1.73E-4"/>
    <n v="0"/>
    <n v="0"/>
  </r>
  <r>
    <x v="2"/>
    <x v="11"/>
    <x v="17"/>
    <x v="23"/>
    <n v="8029"/>
    <n v="0"/>
    <n v="45341909"/>
    <n v="12954525"/>
    <n v="0"/>
    <n v="104941"/>
    <m/>
    <n v="0"/>
    <n v="0"/>
    <n v="1.73E-4"/>
    <n v="0"/>
    <n v="2732873"/>
    <n v="1053982"/>
    <n v="0"/>
    <n v="1.73E-4"/>
    <n v="0"/>
    <n v="0"/>
  </r>
  <r>
    <x v="2"/>
    <x v="11"/>
    <x v="35"/>
    <x v="23"/>
    <n v="8029"/>
    <n v="1"/>
    <n v="45341909"/>
    <n v="12954525"/>
    <n v="32387384"/>
    <n v="104941"/>
    <m/>
    <n v="104941"/>
    <n v="32492325"/>
    <n v="0"/>
    <n v="0"/>
    <n v="2732873"/>
    <n v="1053982"/>
    <n v="1678891"/>
    <n v="0"/>
    <n v="0"/>
    <n v="0"/>
  </r>
  <r>
    <x v="2"/>
    <x v="11"/>
    <x v="42"/>
    <x v="23"/>
    <n v="8029"/>
    <n v="1"/>
    <n v="45341909"/>
    <n v="12954525"/>
    <n v="32387384"/>
    <n v="104941"/>
    <m/>
    <n v="104941"/>
    <n v="32492325"/>
    <n v="0"/>
    <n v="0"/>
    <n v="2732873"/>
    <n v="1053982"/>
    <n v="1678891"/>
    <n v="0"/>
    <n v="0"/>
    <n v="0"/>
  </r>
  <r>
    <x v="2"/>
    <x v="11"/>
    <x v="36"/>
    <x v="23"/>
    <n v="8029"/>
    <n v="1"/>
    <n v="45341909"/>
    <n v="12954525"/>
    <n v="32387384"/>
    <n v="104941"/>
    <m/>
    <n v="104941"/>
    <n v="32492325"/>
    <n v="1.4300000000000001E-4"/>
    <n v="4646.4024749999999"/>
    <n v="2732873"/>
    <n v="1053982"/>
    <n v="1678891"/>
    <n v="1.2999999999999999E-4"/>
    <n v="218.25582999999997"/>
    <n v="4864.6583049999999"/>
  </r>
  <r>
    <x v="2"/>
    <x v="11"/>
    <x v="22"/>
    <x v="23"/>
    <n v="8029"/>
    <n v="1"/>
    <n v="45341909"/>
    <n v="12954525"/>
    <n v="32387384"/>
    <n v="104941"/>
    <m/>
    <n v="104941"/>
    <n v="32492325"/>
    <n v="7.2000000000000002E-5"/>
    <n v="2339.4474"/>
    <n v="2732873"/>
    <n v="1053982"/>
    <n v="1678891"/>
    <n v="3.6999999999999998E-5"/>
    <n v="62.118966999999998"/>
    <n v="2401.5663669999999"/>
  </r>
  <r>
    <x v="2"/>
    <x v="11"/>
    <x v="0"/>
    <x v="24"/>
    <n v="9029"/>
    <n v="1"/>
    <n v="22015440"/>
    <n v="7156477"/>
    <n v="14858963"/>
    <n v="44179"/>
    <m/>
    <n v="44179"/>
    <n v="14903142"/>
    <n v="1.147E-3"/>
    <n v="17093.903874"/>
    <n v="1962518"/>
    <n v="38135"/>
    <n v="1924383"/>
    <n v="1.145E-3"/>
    <n v="2203.4185349999998"/>
    <n v="19297.322409"/>
  </r>
  <r>
    <x v="2"/>
    <x v="11"/>
    <x v="1"/>
    <x v="24"/>
    <n v="9029"/>
    <n v="1"/>
    <n v="22015440"/>
    <n v="7156477"/>
    <n v="14858963"/>
    <n v="44179"/>
    <m/>
    <n v="44179"/>
    <n v="14903142"/>
    <n v="1.13E-4"/>
    <n v="1684.0550459999999"/>
    <n v="1962518"/>
    <n v="38135"/>
    <n v="1924383"/>
    <n v="1.0900000000000001E-4"/>
    <n v="209.75774700000002"/>
    <n v="1893.8127930000001"/>
  </r>
  <r>
    <x v="2"/>
    <x v="11"/>
    <x v="2"/>
    <x v="24"/>
    <n v="9029"/>
    <n v="1"/>
    <n v="22015440"/>
    <n v="7156477"/>
    <n v="14858963"/>
    <n v="44179"/>
    <m/>
    <n v="44179"/>
    <n v="14903142"/>
    <n v="4.2200000000000001E-4"/>
    <n v="6289.1259239999999"/>
    <n v="1962518"/>
    <n v="38135"/>
    <n v="1924383"/>
    <n v="3.8099999999999999E-4"/>
    <n v="733.18992300000002"/>
    <n v="7022.3158469999998"/>
  </r>
  <r>
    <x v="2"/>
    <x v="11"/>
    <x v="31"/>
    <x v="24"/>
    <n v="9029"/>
    <n v="1"/>
    <n v="22015440"/>
    <n v="7156477"/>
    <n v="14858963"/>
    <n v="44179"/>
    <m/>
    <n v="44179"/>
    <n v="14903142"/>
    <n v="6.5960000000000003E-3"/>
    <n v="98301.124632000006"/>
    <n v="1962518"/>
    <n v="38135"/>
    <n v="1924383"/>
    <n v="6.2880000000000002E-3"/>
    <n v="12100.520304"/>
    <n v="110401.64493600001"/>
  </r>
  <r>
    <x v="2"/>
    <x v="11"/>
    <x v="4"/>
    <x v="24"/>
    <n v="9029"/>
    <n v="1"/>
    <n v="22015440"/>
    <n v="7156477"/>
    <n v="14858963"/>
    <n v="44179"/>
    <m/>
    <n v="44179"/>
    <n v="14903142"/>
    <n v="0"/>
    <n v="0"/>
    <n v="1962518"/>
    <n v="38135"/>
    <n v="1924383"/>
    <n v="0"/>
    <n v="0"/>
    <n v="0"/>
  </r>
  <r>
    <x v="2"/>
    <x v="11"/>
    <x v="5"/>
    <x v="24"/>
    <n v="9029"/>
    <n v="0"/>
    <n v="22015440"/>
    <n v="7156477"/>
    <n v="0"/>
    <n v="44179"/>
    <m/>
    <n v="0"/>
    <n v="0"/>
    <n v="6.7999999999999999E-5"/>
    <n v="0"/>
    <n v="1962518"/>
    <n v="38135"/>
    <n v="0"/>
    <n v="6.7999999999999999E-5"/>
    <n v="0"/>
    <n v="0"/>
  </r>
  <r>
    <x v="2"/>
    <x v="11"/>
    <x v="6"/>
    <x v="24"/>
    <n v="9029"/>
    <n v="0"/>
    <n v="22015440"/>
    <n v="7156477"/>
    <n v="0"/>
    <n v="44179"/>
    <m/>
    <n v="0"/>
    <n v="0"/>
    <n v="1.54E-4"/>
    <n v="0"/>
    <n v="1962518"/>
    <n v="38135"/>
    <n v="0"/>
    <n v="1.03E-4"/>
    <n v="0"/>
    <n v="0"/>
  </r>
  <r>
    <x v="2"/>
    <x v="11"/>
    <x v="32"/>
    <x v="24"/>
    <n v="9029"/>
    <n v="0"/>
    <n v="22015440"/>
    <n v="7156477"/>
    <n v="0"/>
    <n v="44179"/>
    <m/>
    <n v="0"/>
    <n v="0"/>
    <n v="2.14E-4"/>
    <n v="0"/>
    <n v="1962518"/>
    <n v="38135"/>
    <n v="0"/>
    <n v="2.1699999999999999E-4"/>
    <n v="0"/>
    <n v="0"/>
  </r>
  <r>
    <x v="2"/>
    <x v="11"/>
    <x v="8"/>
    <x v="24"/>
    <n v="9029"/>
    <n v="0"/>
    <n v="22015440"/>
    <n v="7156477"/>
    <n v="0"/>
    <n v="44179"/>
    <m/>
    <n v="0"/>
    <n v="0"/>
    <n v="4.8099999999999998E-4"/>
    <n v="0"/>
    <n v="1962518"/>
    <n v="38135"/>
    <n v="0"/>
    <n v="4.0700000000000003E-4"/>
    <n v="0"/>
    <n v="0"/>
  </r>
  <r>
    <x v="2"/>
    <x v="11"/>
    <x v="33"/>
    <x v="24"/>
    <n v="9029"/>
    <n v="1"/>
    <n v="22015440"/>
    <n v="7156477"/>
    <n v="14858963"/>
    <n v="44179"/>
    <m/>
    <n v="44179"/>
    <n v="14903142"/>
    <n v="2.2390000000000001E-3"/>
    <n v="33368.134938000003"/>
    <n v="1962518"/>
    <n v="38135"/>
    <n v="1924383"/>
    <n v="1.9400000000000001E-3"/>
    <n v="3733.3030200000003"/>
    <n v="37101.437958000002"/>
  </r>
  <r>
    <x v="2"/>
    <x v="11"/>
    <x v="10"/>
    <x v="24"/>
    <n v="9029"/>
    <n v="1"/>
    <n v="22015440"/>
    <n v="7156477"/>
    <n v="14858963"/>
    <n v="44179"/>
    <m/>
    <n v="44179"/>
    <n v="14903142"/>
    <n v="6.6000000000000005E-5"/>
    <n v="983.60737200000005"/>
    <n v="1962518"/>
    <n v="38135"/>
    <n v="1924383"/>
    <n v="6.6000000000000005E-5"/>
    <n v="127.00927800000001"/>
    <n v="1110.6166500000002"/>
  </r>
  <r>
    <x v="2"/>
    <x v="11"/>
    <x v="11"/>
    <x v="24"/>
    <n v="9029"/>
    <n v="1"/>
    <n v="22015440"/>
    <n v="7156477"/>
    <n v="14858963"/>
    <n v="44179"/>
    <m/>
    <n v="44179"/>
    <n v="14903142"/>
    <n v="0"/>
    <n v="0"/>
    <n v="1962518"/>
    <n v="38135"/>
    <n v="1924383"/>
    <n v="0"/>
    <n v="0"/>
    <n v="0"/>
  </r>
  <r>
    <x v="2"/>
    <x v="11"/>
    <x v="12"/>
    <x v="24"/>
    <n v="9029"/>
    <n v="1"/>
    <n v="22015440"/>
    <n v="7156477"/>
    <n v="14858963"/>
    <n v="44179"/>
    <m/>
    <n v="44179"/>
    <n v="14903142"/>
    <n v="1.0900000000000001E-4"/>
    <n v="1624.4424780000002"/>
    <n v="1962518"/>
    <n v="38135"/>
    <n v="1924383"/>
    <n v="1.0900000000000001E-4"/>
    <n v="209.75774700000002"/>
    <n v="1834.2002250000003"/>
  </r>
  <r>
    <x v="2"/>
    <x v="11"/>
    <x v="14"/>
    <x v="24"/>
    <n v="9029"/>
    <n v="0"/>
    <n v="22015440"/>
    <n v="7156477"/>
    <n v="0"/>
    <n v="44179"/>
    <m/>
    <n v="0"/>
    <n v="0"/>
    <n v="1.5E-5"/>
    <n v="0"/>
    <n v="1962518"/>
    <n v="38135"/>
    <n v="0"/>
    <n v="1.0000000000000001E-5"/>
    <n v="0"/>
    <n v="0"/>
  </r>
  <r>
    <x v="2"/>
    <x v="11"/>
    <x v="15"/>
    <x v="24"/>
    <n v="9029"/>
    <n v="0"/>
    <n v="22015440"/>
    <n v="7156477"/>
    <n v="0"/>
    <n v="44179"/>
    <m/>
    <n v="0"/>
    <n v="0"/>
    <n v="1.73E-4"/>
    <n v="0"/>
    <n v="1962518"/>
    <n v="38135"/>
    <n v="0"/>
    <n v="1.73E-4"/>
    <n v="0"/>
    <n v="0"/>
  </r>
  <r>
    <x v="2"/>
    <x v="11"/>
    <x v="37"/>
    <x v="24"/>
    <n v="9029"/>
    <n v="0"/>
    <n v="22015440"/>
    <n v="7156477"/>
    <n v="0"/>
    <n v="44179"/>
    <m/>
    <n v="0"/>
    <n v="0"/>
    <n v="0"/>
    <m/>
    <n v="1962518"/>
    <n v="38135"/>
    <n v="0"/>
    <n v="0"/>
    <n v="0"/>
    <n v="0"/>
  </r>
  <r>
    <x v="2"/>
    <x v="11"/>
    <x v="17"/>
    <x v="24"/>
    <n v="9029"/>
    <n v="0"/>
    <n v="22015440"/>
    <n v="7156477"/>
    <n v="0"/>
    <n v="44179"/>
    <m/>
    <n v="0"/>
    <n v="0"/>
    <n v="1.73E-4"/>
    <n v="0"/>
    <n v="1962518"/>
    <n v="38135"/>
    <n v="0"/>
    <n v="1.73E-4"/>
    <n v="0"/>
    <n v="0"/>
  </r>
  <r>
    <x v="2"/>
    <x v="11"/>
    <x v="35"/>
    <x v="24"/>
    <n v="9029"/>
    <n v="1"/>
    <n v="22015440"/>
    <n v="7156477"/>
    <n v="14858963"/>
    <n v="44179"/>
    <m/>
    <n v="44179"/>
    <n v="14903142"/>
    <n v="0"/>
    <n v="0"/>
    <n v="1962518"/>
    <n v="38135"/>
    <n v="1924383"/>
    <n v="0"/>
    <n v="0"/>
    <n v="0"/>
  </r>
  <r>
    <x v="2"/>
    <x v="11"/>
    <x v="42"/>
    <x v="24"/>
    <n v="9029"/>
    <n v="1"/>
    <n v="22015440"/>
    <n v="7156477"/>
    <n v="14858963"/>
    <n v="44179"/>
    <m/>
    <n v="44179"/>
    <n v="14903142"/>
    <n v="0"/>
    <n v="0"/>
    <n v="1962518"/>
    <n v="38135"/>
    <n v="1924383"/>
    <n v="0"/>
    <n v="0"/>
    <n v="0"/>
  </r>
  <r>
    <x v="2"/>
    <x v="11"/>
    <x v="36"/>
    <x v="24"/>
    <n v="9029"/>
    <n v="1"/>
    <n v="22015440"/>
    <n v="7156477"/>
    <n v="14858963"/>
    <n v="44179"/>
    <m/>
    <n v="44179"/>
    <n v="14903142"/>
    <n v="1.4300000000000001E-4"/>
    <n v="2131.1493060000003"/>
    <n v="1962518"/>
    <n v="38135"/>
    <n v="1924383"/>
    <n v="1.2999999999999999E-4"/>
    <n v="250.16978999999998"/>
    <n v="2381.3190960000002"/>
  </r>
  <r>
    <x v="2"/>
    <x v="11"/>
    <x v="22"/>
    <x v="24"/>
    <n v="9029"/>
    <n v="1"/>
    <n v="22015440"/>
    <n v="7156477"/>
    <n v="14858963"/>
    <n v="44179"/>
    <m/>
    <n v="44179"/>
    <n v="14903142"/>
    <n v="7.2000000000000002E-5"/>
    <n v="1073.026224"/>
    <n v="1962518"/>
    <n v="38135"/>
    <n v="1924383"/>
    <n v="3.6999999999999998E-5"/>
    <n v="71.202170999999993"/>
    <n v="1144.2283949999999"/>
  </r>
  <r>
    <x v="2"/>
    <x v="12"/>
    <x v="0"/>
    <x v="25"/>
    <n v="8030"/>
    <n v="1"/>
    <n v="160677480"/>
    <n v="57477265"/>
    <n v="103200215"/>
    <n v="364602"/>
    <m/>
    <n v="364602"/>
    <n v="103564817"/>
    <n v="1.147E-3"/>
    <n v="118788.845099"/>
    <n v="2875781"/>
    <n v="1249025"/>
    <n v="1626756"/>
    <n v="1.145E-3"/>
    <n v="1862.63562"/>
    <n v="120651.480719"/>
  </r>
  <r>
    <x v="2"/>
    <x v="12"/>
    <x v="1"/>
    <x v="25"/>
    <n v="8030"/>
    <n v="1"/>
    <n v="160677480"/>
    <n v="57477265"/>
    <n v="103200215"/>
    <n v="364602"/>
    <m/>
    <n v="364602"/>
    <n v="103564817"/>
    <n v="1.13E-4"/>
    <n v="11702.824321"/>
    <n v="2875781"/>
    <n v="1249025"/>
    <n v="1626756"/>
    <n v="1.0900000000000001E-4"/>
    <n v="177.31640400000001"/>
    <n v="11880.140724999999"/>
  </r>
  <r>
    <x v="2"/>
    <x v="12"/>
    <x v="2"/>
    <x v="25"/>
    <n v="8030"/>
    <n v="1"/>
    <n v="160677480"/>
    <n v="57477265"/>
    <n v="103200215"/>
    <n v="364602"/>
    <m/>
    <n v="364602"/>
    <n v="103564817"/>
    <n v="4.2200000000000001E-4"/>
    <n v="43704.352773999999"/>
    <n v="2875781"/>
    <n v="1249025"/>
    <n v="1626756"/>
    <n v="3.8099999999999999E-4"/>
    <n v="619.79403600000001"/>
    <n v="44324.146809999998"/>
  </r>
  <r>
    <x v="2"/>
    <x v="12"/>
    <x v="31"/>
    <x v="25"/>
    <n v="8030"/>
    <n v="1"/>
    <n v="160677480"/>
    <n v="57477265"/>
    <n v="103200215"/>
    <n v="364602"/>
    <m/>
    <n v="364602"/>
    <n v="103564817"/>
    <n v="6.5960000000000003E-3"/>
    <n v="683113.532932"/>
    <n v="2875781"/>
    <n v="1249025"/>
    <n v="1626756"/>
    <n v="6.2880000000000002E-3"/>
    <n v="10229.041728"/>
    <n v="693342.57466000004"/>
  </r>
  <r>
    <x v="2"/>
    <x v="12"/>
    <x v="4"/>
    <x v="25"/>
    <n v="8030"/>
    <n v="1"/>
    <n v="160677480"/>
    <n v="57477265"/>
    <n v="103200215"/>
    <n v="364602"/>
    <m/>
    <n v="364602"/>
    <n v="103564817"/>
    <n v="0"/>
    <n v="0"/>
    <n v="2875781"/>
    <n v="1249025"/>
    <n v="1626756"/>
    <n v="0"/>
    <n v="0"/>
    <n v="0"/>
  </r>
  <r>
    <x v="2"/>
    <x v="12"/>
    <x v="5"/>
    <x v="25"/>
    <n v="8030"/>
    <n v="0"/>
    <n v="160677480"/>
    <n v="57477265"/>
    <n v="0"/>
    <n v="364602"/>
    <m/>
    <n v="0"/>
    <n v="0"/>
    <n v="6.7999999999999999E-5"/>
    <n v="0"/>
    <n v="2875781"/>
    <n v="1249025"/>
    <n v="0"/>
    <n v="6.7999999999999999E-5"/>
    <n v="0"/>
    <n v="0"/>
  </r>
  <r>
    <x v="2"/>
    <x v="12"/>
    <x v="6"/>
    <x v="25"/>
    <n v="8030"/>
    <n v="0"/>
    <n v="160677480"/>
    <n v="57477265"/>
    <n v="0"/>
    <n v="364602"/>
    <m/>
    <n v="0"/>
    <n v="0"/>
    <n v="1.54E-4"/>
    <n v="0"/>
    <n v="2875781"/>
    <n v="1249025"/>
    <n v="0"/>
    <n v="1.03E-4"/>
    <n v="0"/>
    <n v="0"/>
  </r>
  <r>
    <x v="2"/>
    <x v="12"/>
    <x v="32"/>
    <x v="25"/>
    <n v="8030"/>
    <n v="0"/>
    <n v="160677480"/>
    <n v="57477265"/>
    <n v="0"/>
    <n v="364602"/>
    <m/>
    <n v="0"/>
    <n v="0"/>
    <n v="2.14E-4"/>
    <n v="0"/>
    <n v="2875781"/>
    <n v="1249025"/>
    <n v="0"/>
    <n v="2.1699999999999999E-4"/>
    <n v="0"/>
    <n v="0"/>
  </r>
  <r>
    <x v="2"/>
    <x v="12"/>
    <x v="8"/>
    <x v="25"/>
    <n v="8030"/>
    <n v="0"/>
    <n v="160677480"/>
    <n v="57477265"/>
    <n v="0"/>
    <n v="364602"/>
    <m/>
    <n v="0"/>
    <n v="0"/>
    <n v="4.8099999999999998E-4"/>
    <n v="0"/>
    <n v="2875781"/>
    <n v="1249025"/>
    <n v="0"/>
    <n v="4.0700000000000003E-4"/>
    <n v="0"/>
    <n v="0"/>
  </r>
  <r>
    <x v="2"/>
    <x v="12"/>
    <x v="33"/>
    <x v="25"/>
    <n v="8030"/>
    <n v="1"/>
    <n v="160677480"/>
    <n v="57477265"/>
    <n v="103200215"/>
    <n v="364602"/>
    <m/>
    <n v="364602"/>
    <n v="103564817"/>
    <n v="2.2390000000000001E-3"/>
    <n v="231881.62526300002"/>
    <n v="2875781"/>
    <n v="1249025"/>
    <n v="1626756"/>
    <n v="1.9400000000000001E-3"/>
    <n v="3155.9066400000002"/>
    <n v="235037.53190300002"/>
  </r>
  <r>
    <x v="2"/>
    <x v="12"/>
    <x v="10"/>
    <x v="25"/>
    <n v="8030"/>
    <n v="1"/>
    <n v="160677480"/>
    <n v="57477265"/>
    <n v="103200215"/>
    <n v="364602"/>
    <m/>
    <n v="364602"/>
    <n v="103564817"/>
    <n v="6.6000000000000005E-5"/>
    <n v="6835.2779220000002"/>
    <n v="2875781"/>
    <n v="1249025"/>
    <n v="1626756"/>
    <n v="6.6000000000000005E-5"/>
    <n v="107.36589600000001"/>
    <n v="6942.6438180000005"/>
  </r>
  <r>
    <x v="2"/>
    <x v="12"/>
    <x v="11"/>
    <x v="25"/>
    <n v="8030"/>
    <n v="1"/>
    <n v="160677480"/>
    <n v="57477265"/>
    <n v="103200215"/>
    <n v="364602"/>
    <m/>
    <n v="364602"/>
    <n v="103564817"/>
    <n v="0"/>
    <n v="0"/>
    <n v="2875781"/>
    <n v="1249025"/>
    <n v="1626756"/>
    <n v="0"/>
    <n v="0"/>
    <n v="0"/>
  </r>
  <r>
    <x v="2"/>
    <x v="12"/>
    <x v="12"/>
    <x v="25"/>
    <n v="8030"/>
    <n v="1"/>
    <n v="160677480"/>
    <n v="57477265"/>
    <n v="103200215"/>
    <n v="364602"/>
    <m/>
    <n v="364602"/>
    <n v="103564817"/>
    <n v="1.0900000000000001E-4"/>
    <n v="11288.565053"/>
    <n v="2875781"/>
    <n v="1249025"/>
    <n v="1626756"/>
    <n v="1.0900000000000001E-4"/>
    <n v="177.31640400000001"/>
    <n v="11465.881457"/>
  </r>
  <r>
    <x v="2"/>
    <x v="12"/>
    <x v="14"/>
    <x v="25"/>
    <n v="8030"/>
    <n v="0"/>
    <n v="160677480"/>
    <n v="57477265"/>
    <n v="0"/>
    <n v="364602"/>
    <m/>
    <n v="0"/>
    <n v="0"/>
    <n v="1.5E-5"/>
    <n v="0"/>
    <n v="2875781"/>
    <n v="1249025"/>
    <n v="0"/>
    <n v="1.0000000000000001E-5"/>
    <n v="0"/>
    <n v="0"/>
  </r>
  <r>
    <x v="2"/>
    <x v="12"/>
    <x v="15"/>
    <x v="25"/>
    <n v="8030"/>
    <n v="0"/>
    <n v="160677480"/>
    <n v="57477265"/>
    <n v="0"/>
    <n v="364602"/>
    <m/>
    <n v="0"/>
    <n v="0"/>
    <n v="1.73E-4"/>
    <n v="0"/>
    <n v="2875781"/>
    <n v="1249025"/>
    <n v="0"/>
    <n v="1.73E-4"/>
    <n v="0"/>
    <n v="0"/>
  </r>
  <r>
    <x v="2"/>
    <x v="12"/>
    <x v="17"/>
    <x v="25"/>
    <n v="8030"/>
    <n v="0"/>
    <n v="160677480"/>
    <n v="57477265"/>
    <n v="0"/>
    <n v="364602"/>
    <m/>
    <n v="0"/>
    <n v="0"/>
    <n v="1.73E-4"/>
    <n v="0"/>
    <n v="2875781"/>
    <n v="1249025"/>
    <n v="0"/>
    <n v="1.73E-4"/>
    <n v="0"/>
    <n v="0"/>
  </r>
  <r>
    <x v="2"/>
    <x v="12"/>
    <x v="35"/>
    <x v="25"/>
    <n v="8030"/>
    <n v="1"/>
    <n v="160677480"/>
    <n v="57477265"/>
    <n v="103200215"/>
    <n v="364602"/>
    <m/>
    <n v="364602"/>
    <n v="103564817"/>
    <n v="0"/>
    <n v="0"/>
    <n v="2875781"/>
    <n v="1249025"/>
    <n v="1626756"/>
    <n v="0"/>
    <n v="0"/>
    <n v="0"/>
  </r>
  <r>
    <x v="2"/>
    <x v="12"/>
    <x v="36"/>
    <x v="25"/>
    <n v="8030"/>
    <n v="1"/>
    <n v="160677480"/>
    <n v="57477265"/>
    <n v="103200215"/>
    <n v="364602"/>
    <m/>
    <n v="364602"/>
    <n v="103564817"/>
    <n v="1.4300000000000001E-4"/>
    <n v="14809.768831000001"/>
    <n v="2875781"/>
    <n v="1249025"/>
    <n v="1626756"/>
    <n v="1.2999999999999999E-4"/>
    <n v="211.47827999999998"/>
    <n v="15021.247111000001"/>
  </r>
  <r>
    <x v="2"/>
    <x v="12"/>
    <x v="43"/>
    <x v="25"/>
    <n v="8030"/>
    <n v="1"/>
    <n v="160677480"/>
    <n v="57477265"/>
    <n v="103200215"/>
    <n v="364602"/>
    <m/>
    <n v="364602"/>
    <n v="103564817"/>
    <n v="0"/>
    <n v="0"/>
    <n v="2875781"/>
    <n v="1249025"/>
    <n v="1626756"/>
    <n v="0"/>
    <n v="0"/>
    <n v="0"/>
  </r>
  <r>
    <x v="2"/>
    <x v="12"/>
    <x v="22"/>
    <x v="25"/>
    <n v="8030"/>
    <n v="1"/>
    <n v="160677480"/>
    <n v="57477265"/>
    <n v="103200215"/>
    <n v="364602"/>
    <m/>
    <n v="364602"/>
    <n v="103564817"/>
    <n v="7.2000000000000002E-5"/>
    <n v="7456.6668239999999"/>
    <n v="2875781"/>
    <n v="1249025"/>
    <n v="1626756"/>
    <n v="3.6999999999999998E-5"/>
    <n v="60.189971999999997"/>
    <n v="7516.856796"/>
  </r>
  <r>
    <x v="2"/>
    <x v="12"/>
    <x v="0"/>
    <x v="26"/>
    <n v="9506"/>
    <n v="1"/>
    <n v="4548792"/>
    <n v="1743376"/>
    <n v="2805416"/>
    <n v="31602"/>
    <m/>
    <n v="31602"/>
    <n v="2837018"/>
    <n v="1.147E-3"/>
    <n v="3254.0596460000002"/>
    <n v="16116"/>
    <n v="85710"/>
    <n v="-69594"/>
    <n v="1.145E-3"/>
    <n v="-79.685130000000001"/>
    <n v="3174.3745160000003"/>
  </r>
  <r>
    <x v="2"/>
    <x v="12"/>
    <x v="1"/>
    <x v="26"/>
    <n v="9506"/>
    <n v="1"/>
    <n v="4548792"/>
    <n v="1743376"/>
    <n v="2805416"/>
    <n v="31602"/>
    <m/>
    <n v="31602"/>
    <n v="2837018"/>
    <n v="1.13E-4"/>
    <n v="320.583034"/>
    <n v="16116"/>
    <n v="85710"/>
    <n v="-69594"/>
    <n v="1.0900000000000001E-4"/>
    <n v="-7.5857460000000003"/>
    <n v="312.99728800000003"/>
  </r>
  <r>
    <x v="2"/>
    <x v="12"/>
    <x v="2"/>
    <x v="26"/>
    <n v="9506"/>
    <n v="1"/>
    <n v="4548792"/>
    <n v="1743376"/>
    <n v="2805416"/>
    <n v="31602"/>
    <m/>
    <n v="31602"/>
    <n v="2837018"/>
    <n v="4.2200000000000001E-4"/>
    <n v="1197.2215960000001"/>
    <n v="16116"/>
    <n v="85710"/>
    <n v="-69594"/>
    <n v="3.8099999999999999E-4"/>
    <n v="-26.515314"/>
    <n v="1170.7062820000001"/>
  </r>
  <r>
    <x v="2"/>
    <x v="12"/>
    <x v="31"/>
    <x v="26"/>
    <n v="9506"/>
    <n v="1"/>
    <n v="4548792"/>
    <n v="1743376"/>
    <n v="2805416"/>
    <n v="31602"/>
    <m/>
    <n v="31602"/>
    <n v="2837018"/>
    <n v="6.5960000000000003E-3"/>
    <n v="18712.970728"/>
    <n v="16116"/>
    <n v="85710"/>
    <n v="-69594"/>
    <n v="6.2880000000000002E-3"/>
    <n v="-437.60707200000002"/>
    <n v="18275.363656000001"/>
  </r>
  <r>
    <x v="2"/>
    <x v="12"/>
    <x v="4"/>
    <x v="26"/>
    <n v="9506"/>
    <n v="1"/>
    <n v="4548792"/>
    <n v="1743376"/>
    <n v="2805416"/>
    <n v="31602"/>
    <m/>
    <n v="31602"/>
    <n v="2837018"/>
    <n v="0"/>
    <n v="0"/>
    <n v="16116"/>
    <n v="85710"/>
    <n v="-69594"/>
    <n v="0"/>
    <n v="0"/>
    <n v="0"/>
  </r>
  <r>
    <x v="2"/>
    <x v="12"/>
    <x v="5"/>
    <x v="26"/>
    <n v="9506"/>
    <n v="0"/>
    <n v="4548792"/>
    <n v="1743376"/>
    <n v="0"/>
    <n v="31602"/>
    <m/>
    <n v="0"/>
    <n v="0"/>
    <n v="6.7999999999999999E-5"/>
    <n v="0"/>
    <n v="16116"/>
    <n v="85710"/>
    <n v="0"/>
    <n v="6.7999999999999999E-5"/>
    <n v="0"/>
    <n v="0"/>
  </r>
  <r>
    <x v="2"/>
    <x v="12"/>
    <x v="6"/>
    <x v="26"/>
    <n v="9506"/>
    <n v="0"/>
    <n v="4548792"/>
    <n v="1743376"/>
    <n v="0"/>
    <n v="31602"/>
    <m/>
    <n v="0"/>
    <n v="0"/>
    <n v="1.54E-4"/>
    <n v="0"/>
    <n v="16116"/>
    <n v="85710"/>
    <n v="0"/>
    <n v="1.03E-4"/>
    <n v="0"/>
    <n v="0"/>
  </r>
  <r>
    <x v="2"/>
    <x v="12"/>
    <x v="32"/>
    <x v="26"/>
    <n v="9506"/>
    <n v="0"/>
    <n v="4548792"/>
    <n v="1743376"/>
    <n v="0"/>
    <n v="31602"/>
    <m/>
    <n v="0"/>
    <n v="0"/>
    <n v="2.14E-4"/>
    <n v="0"/>
    <n v="16116"/>
    <n v="85710"/>
    <n v="0"/>
    <n v="2.1699999999999999E-4"/>
    <n v="0"/>
    <n v="0"/>
  </r>
  <r>
    <x v="2"/>
    <x v="12"/>
    <x v="8"/>
    <x v="26"/>
    <n v="9506"/>
    <n v="0"/>
    <n v="4548792"/>
    <n v="1743376"/>
    <n v="0"/>
    <n v="31602"/>
    <m/>
    <n v="0"/>
    <n v="0"/>
    <n v="4.8099999999999998E-4"/>
    <n v="0"/>
    <n v="16116"/>
    <n v="85710"/>
    <n v="0"/>
    <n v="4.0700000000000003E-4"/>
    <n v="0"/>
    <n v="0"/>
  </r>
  <r>
    <x v="2"/>
    <x v="12"/>
    <x v="33"/>
    <x v="26"/>
    <n v="9506"/>
    <n v="1"/>
    <n v="4548792"/>
    <n v="1743376"/>
    <n v="2805416"/>
    <n v="31602"/>
    <m/>
    <n v="31602"/>
    <n v="2837018"/>
    <n v="2.2390000000000001E-3"/>
    <n v="6352.083302"/>
    <n v="16116"/>
    <n v="85710"/>
    <n v="-69594"/>
    <n v="1.9400000000000001E-3"/>
    <n v="-135.01236"/>
    <n v="6217.0709420000003"/>
  </r>
  <r>
    <x v="2"/>
    <x v="12"/>
    <x v="10"/>
    <x v="26"/>
    <n v="9506"/>
    <n v="1"/>
    <n v="4548792"/>
    <n v="1743376"/>
    <n v="2805416"/>
    <n v="31602"/>
    <m/>
    <n v="31602"/>
    <n v="2837018"/>
    <n v="6.6000000000000005E-5"/>
    <n v="187.243188"/>
    <n v="16116"/>
    <n v="85710"/>
    <n v="-69594"/>
    <n v="6.6000000000000005E-5"/>
    <n v="-4.5932040000000001"/>
    <n v="182.64998400000002"/>
  </r>
  <r>
    <x v="2"/>
    <x v="12"/>
    <x v="11"/>
    <x v="26"/>
    <n v="9506"/>
    <n v="1"/>
    <n v="4548792"/>
    <n v="1743376"/>
    <n v="2805416"/>
    <n v="31602"/>
    <m/>
    <n v="31602"/>
    <n v="2837018"/>
    <n v="0"/>
    <n v="0"/>
    <n v="16116"/>
    <n v="85710"/>
    <n v="-69594"/>
    <n v="0"/>
    <n v="0"/>
    <n v="0"/>
  </r>
  <r>
    <x v="2"/>
    <x v="12"/>
    <x v="12"/>
    <x v="26"/>
    <n v="9506"/>
    <n v="1"/>
    <n v="4548792"/>
    <n v="1743376"/>
    <n v="2805416"/>
    <n v="31602"/>
    <m/>
    <n v="31602"/>
    <n v="2837018"/>
    <n v="1.0900000000000001E-4"/>
    <n v="309.234962"/>
    <n v="16116"/>
    <n v="85710"/>
    <n v="-69594"/>
    <n v="1.0900000000000001E-4"/>
    <n v="-7.5857460000000003"/>
    <n v="301.64921600000002"/>
  </r>
  <r>
    <x v="2"/>
    <x v="12"/>
    <x v="14"/>
    <x v="26"/>
    <n v="9506"/>
    <n v="0"/>
    <n v="4548792"/>
    <n v="1743376"/>
    <n v="0"/>
    <n v="31602"/>
    <m/>
    <n v="0"/>
    <n v="0"/>
    <n v="1.5E-5"/>
    <n v="0"/>
    <n v="16116"/>
    <n v="85710"/>
    <n v="0"/>
    <n v="1.0000000000000001E-5"/>
    <n v="0"/>
    <n v="0"/>
  </r>
  <r>
    <x v="2"/>
    <x v="12"/>
    <x v="15"/>
    <x v="26"/>
    <n v="9506"/>
    <n v="0"/>
    <n v="4548792"/>
    <n v="1743376"/>
    <n v="0"/>
    <n v="31602"/>
    <m/>
    <n v="0"/>
    <n v="0"/>
    <n v="1.73E-4"/>
    <n v="0"/>
    <n v="16116"/>
    <n v="85710"/>
    <n v="0"/>
    <n v="1.73E-4"/>
    <n v="0"/>
    <n v="0"/>
  </r>
  <r>
    <x v="2"/>
    <x v="12"/>
    <x v="44"/>
    <x v="26"/>
    <n v="9506"/>
    <n v="0"/>
    <n v="4548792"/>
    <n v="1743376"/>
    <n v="0"/>
    <n v="31602"/>
    <m/>
    <n v="0"/>
    <n v="0"/>
    <n v="0"/>
    <n v="0"/>
    <n v="16116"/>
    <n v="85710"/>
    <n v="0"/>
    <n v="0"/>
    <n v="0"/>
    <n v="0"/>
  </r>
  <r>
    <x v="2"/>
    <x v="12"/>
    <x v="17"/>
    <x v="26"/>
    <n v="9506"/>
    <n v="0"/>
    <n v="4548792"/>
    <n v="1743376"/>
    <n v="0"/>
    <n v="31602"/>
    <m/>
    <n v="0"/>
    <n v="0"/>
    <n v="1.73E-4"/>
    <n v="0"/>
    <n v="16116"/>
    <n v="85710"/>
    <n v="0"/>
    <n v="1.73E-4"/>
    <n v="0"/>
    <n v="0"/>
  </r>
  <r>
    <x v="2"/>
    <x v="12"/>
    <x v="35"/>
    <x v="26"/>
    <n v="9506"/>
    <n v="1"/>
    <n v="4548792"/>
    <n v="1743376"/>
    <n v="2805416"/>
    <n v="31602"/>
    <m/>
    <n v="31602"/>
    <n v="2837018"/>
    <n v="0"/>
    <n v="0"/>
    <n v="16116"/>
    <n v="85710"/>
    <n v="-69594"/>
    <n v="0"/>
    <n v="0"/>
    <n v="0"/>
  </r>
  <r>
    <x v="2"/>
    <x v="12"/>
    <x v="36"/>
    <x v="26"/>
    <n v="9506"/>
    <n v="1"/>
    <n v="4548792"/>
    <n v="1743376"/>
    <n v="2805416"/>
    <n v="31602"/>
    <m/>
    <n v="31602"/>
    <n v="2837018"/>
    <n v="1.4300000000000001E-4"/>
    <n v="405.69357400000001"/>
    <n v="16116"/>
    <n v="85710"/>
    <n v="-69594"/>
    <n v="1.2999999999999999E-4"/>
    <n v="-9.0472199999999994"/>
    <n v="396.64635400000003"/>
  </r>
  <r>
    <x v="2"/>
    <x v="12"/>
    <x v="43"/>
    <x v="26"/>
    <n v="9506"/>
    <n v="1"/>
    <n v="4548792"/>
    <n v="1743376"/>
    <n v="2805416"/>
    <n v="31602"/>
    <m/>
    <n v="31602"/>
    <n v="2837018"/>
    <n v="0"/>
    <n v="0"/>
    <n v="16116"/>
    <n v="85710"/>
    <n v="-69594"/>
    <n v="0"/>
    <n v="0"/>
    <n v="0"/>
  </r>
  <r>
    <x v="2"/>
    <x v="12"/>
    <x v="22"/>
    <x v="26"/>
    <n v="9506"/>
    <n v="1"/>
    <n v="4548792"/>
    <n v="1743376"/>
    <n v="2805416"/>
    <n v="31602"/>
    <m/>
    <n v="31602"/>
    <n v="2837018"/>
    <n v="7.2000000000000002E-5"/>
    <n v="204.26529600000001"/>
    <n v="16116"/>
    <n v="85710"/>
    <n v="-69594"/>
    <n v="3.6999999999999998E-5"/>
    <n v="-2.5749779999999998"/>
    <n v="201.69031800000002"/>
  </r>
  <r>
    <x v="2"/>
    <x v="13"/>
    <x v="0"/>
    <x v="27"/>
    <n v="8031"/>
    <n v="0.9"/>
    <n v="32763436"/>
    <n v="19458665"/>
    <n v="11974293.9"/>
    <n v="215300"/>
    <m/>
    <n v="193770"/>
    <n v="12168063.9"/>
    <n v="1.147E-3"/>
    <n v="13956.7692933"/>
    <n v="5541918"/>
    <n v="0"/>
    <n v="4987726.2"/>
    <n v="1.145E-3"/>
    <n v="5710.9464989999997"/>
    <n v="19667.715792299998"/>
  </r>
  <r>
    <x v="2"/>
    <x v="13"/>
    <x v="1"/>
    <x v="27"/>
    <n v="8031"/>
    <n v="0.9"/>
    <n v="32763436"/>
    <n v="19458665"/>
    <n v="11974293.9"/>
    <n v="215300"/>
    <m/>
    <n v="193770"/>
    <n v="12168063.9"/>
    <n v="1.13E-4"/>
    <n v="1374.9912207"/>
    <n v="5541918"/>
    <n v="0"/>
    <n v="4987726.2"/>
    <n v="1.0900000000000001E-4"/>
    <n v="543.66215580000005"/>
    <n v="1918.6533764999999"/>
  </r>
  <r>
    <x v="2"/>
    <x v="13"/>
    <x v="2"/>
    <x v="27"/>
    <n v="8031"/>
    <n v="0.9"/>
    <n v="32763436"/>
    <n v="19458665"/>
    <n v="11974293.9"/>
    <n v="215300"/>
    <m/>
    <n v="193770"/>
    <n v="12168063.9"/>
    <n v="4.2200000000000001E-4"/>
    <n v="5134.9229658000004"/>
    <n v="5541918"/>
    <n v="0"/>
    <n v="4987726.2"/>
    <n v="3.8099999999999999E-4"/>
    <n v="1900.3236822000001"/>
    <n v="7035.2466480000003"/>
  </r>
  <r>
    <x v="2"/>
    <x v="13"/>
    <x v="31"/>
    <x v="27"/>
    <n v="8031"/>
    <n v="0.9"/>
    <n v="32763436"/>
    <n v="19458665"/>
    <n v="11974293.9"/>
    <n v="215300"/>
    <m/>
    <n v="193770"/>
    <n v="12168063.9"/>
    <n v="6.5960000000000003E-3"/>
    <n v="80260.549484400006"/>
    <n v="5541918"/>
    <n v="0"/>
    <n v="4987726.2"/>
    <n v="6.2880000000000002E-3"/>
    <n v="31362.822345600001"/>
    <n v="111623.37183"/>
  </r>
  <r>
    <x v="2"/>
    <x v="13"/>
    <x v="4"/>
    <x v="27"/>
    <n v="8031"/>
    <n v="0.9"/>
    <n v="32763436"/>
    <n v="19458665"/>
    <n v="11974293.9"/>
    <n v="215300"/>
    <m/>
    <n v="193770"/>
    <n v="12168063.9"/>
    <n v="0"/>
    <n v="0"/>
    <n v="5541918"/>
    <n v="0"/>
    <n v="4987726.2"/>
    <n v="0"/>
    <n v="0"/>
    <n v="0"/>
  </r>
  <r>
    <x v="2"/>
    <x v="13"/>
    <x v="5"/>
    <x v="27"/>
    <n v="8031"/>
    <n v="0"/>
    <n v="32763436"/>
    <n v="19458665"/>
    <n v="0"/>
    <n v="215300"/>
    <m/>
    <n v="0"/>
    <n v="0"/>
    <n v="6.7999999999999999E-5"/>
    <n v="0"/>
    <n v="5541918"/>
    <n v="0"/>
    <n v="0"/>
    <n v="6.7999999999999999E-5"/>
    <n v="0"/>
    <n v="0"/>
  </r>
  <r>
    <x v="2"/>
    <x v="13"/>
    <x v="6"/>
    <x v="27"/>
    <n v="8031"/>
    <n v="0"/>
    <n v="32763436"/>
    <n v="19458665"/>
    <n v="0"/>
    <n v="215300"/>
    <m/>
    <n v="0"/>
    <n v="0"/>
    <n v="1.54E-4"/>
    <n v="0"/>
    <n v="5541918"/>
    <n v="0"/>
    <n v="0"/>
    <n v="1.03E-4"/>
    <n v="0"/>
    <n v="0"/>
  </r>
  <r>
    <x v="2"/>
    <x v="13"/>
    <x v="32"/>
    <x v="27"/>
    <n v="8031"/>
    <n v="0"/>
    <n v="32763436"/>
    <n v="19458665"/>
    <n v="0"/>
    <n v="215300"/>
    <m/>
    <n v="0"/>
    <n v="0"/>
    <n v="2.14E-4"/>
    <n v="0"/>
    <n v="5541918"/>
    <n v="0"/>
    <n v="0"/>
    <n v="2.1699999999999999E-4"/>
    <n v="0"/>
    <n v="0"/>
  </r>
  <r>
    <x v="2"/>
    <x v="13"/>
    <x v="8"/>
    <x v="27"/>
    <n v="8031"/>
    <n v="0"/>
    <n v="32763436"/>
    <n v="19458665"/>
    <n v="0"/>
    <n v="215300"/>
    <m/>
    <n v="0"/>
    <n v="0"/>
    <n v="4.8099999999999998E-4"/>
    <n v="0"/>
    <n v="5541918"/>
    <n v="0"/>
    <n v="0"/>
    <n v="4.0700000000000003E-4"/>
    <n v="0"/>
    <n v="0"/>
  </r>
  <r>
    <x v="2"/>
    <x v="13"/>
    <x v="33"/>
    <x v="27"/>
    <n v="8031"/>
    <n v="0.9"/>
    <n v="32763436"/>
    <n v="19458665"/>
    <n v="11974293.9"/>
    <n v="215300"/>
    <m/>
    <n v="193770"/>
    <n v="12168063.9"/>
    <n v="2.2390000000000001E-3"/>
    <n v="27244.295072100002"/>
    <n v="5541918"/>
    <n v="0"/>
    <n v="4987726.2"/>
    <n v="1.9400000000000001E-3"/>
    <n v="9676.1888280000003"/>
    <n v="36920.4839001"/>
  </r>
  <r>
    <x v="2"/>
    <x v="13"/>
    <x v="10"/>
    <x v="27"/>
    <n v="8031"/>
    <n v="0.9"/>
    <n v="32763436"/>
    <n v="19458665"/>
    <n v="11974293.9"/>
    <n v="215300"/>
    <m/>
    <n v="193770"/>
    <n v="12168063.9"/>
    <n v="6.6000000000000005E-5"/>
    <n v="803.0922174000001"/>
    <n v="5541918"/>
    <n v="0"/>
    <n v="4987726.2"/>
    <n v="6.6000000000000005E-5"/>
    <n v="329.18992920000005"/>
    <n v="1132.2821466"/>
  </r>
  <r>
    <x v="2"/>
    <x v="13"/>
    <x v="11"/>
    <x v="27"/>
    <n v="8031"/>
    <n v="0.9"/>
    <n v="32763436"/>
    <n v="19458665"/>
    <n v="11974293.9"/>
    <n v="215300"/>
    <m/>
    <n v="193770"/>
    <n v="12168063.9"/>
    <n v="0"/>
    <n v="0"/>
    <n v="5541918"/>
    <n v="0"/>
    <n v="4987726.2"/>
    <n v="0"/>
    <n v="0"/>
    <n v="0"/>
  </r>
  <r>
    <x v="2"/>
    <x v="13"/>
    <x v="12"/>
    <x v="27"/>
    <n v="8031"/>
    <n v="0.9"/>
    <n v="32763436"/>
    <n v="19458665"/>
    <n v="11974293.9"/>
    <n v="215300"/>
    <m/>
    <n v="193770"/>
    <n v="12168063.9"/>
    <n v="1.0900000000000001E-4"/>
    <n v="1326.3189651"/>
    <n v="5541918"/>
    <n v="0"/>
    <n v="4987726.2"/>
    <n v="1.0900000000000001E-4"/>
    <n v="543.66215580000005"/>
    <n v="1869.9811209"/>
  </r>
  <r>
    <x v="2"/>
    <x v="13"/>
    <x v="14"/>
    <x v="27"/>
    <n v="8031"/>
    <n v="0"/>
    <n v="32763436"/>
    <n v="19458665"/>
    <n v="0"/>
    <n v="215300"/>
    <m/>
    <n v="0"/>
    <n v="0"/>
    <n v="1.5E-5"/>
    <n v="0"/>
    <n v="5541918"/>
    <n v="0"/>
    <n v="0"/>
    <n v="1.0000000000000001E-5"/>
    <n v="0"/>
    <n v="0"/>
  </r>
  <r>
    <x v="2"/>
    <x v="13"/>
    <x v="15"/>
    <x v="27"/>
    <n v="8031"/>
    <n v="0"/>
    <n v="32763436"/>
    <n v="19458665"/>
    <n v="0"/>
    <n v="215300"/>
    <m/>
    <n v="0"/>
    <n v="0"/>
    <n v="1.73E-4"/>
    <n v="0"/>
    <n v="5541918"/>
    <n v="0"/>
    <n v="0"/>
    <n v="1.73E-4"/>
    <n v="0"/>
    <n v="0"/>
  </r>
  <r>
    <x v="2"/>
    <x v="13"/>
    <x v="17"/>
    <x v="27"/>
    <n v="8031"/>
    <n v="0"/>
    <n v="32763436"/>
    <n v="19458665"/>
    <n v="0"/>
    <n v="215300"/>
    <m/>
    <n v="0"/>
    <n v="0"/>
    <n v="1.73E-4"/>
    <n v="0"/>
    <n v="5541918"/>
    <n v="0"/>
    <n v="0"/>
    <n v="1.73E-4"/>
    <n v="0"/>
    <n v="0"/>
  </r>
  <r>
    <x v="2"/>
    <x v="13"/>
    <x v="35"/>
    <x v="27"/>
    <n v="8031"/>
    <n v="0.9"/>
    <n v="32763436"/>
    <n v="19458665"/>
    <n v="11974293.9"/>
    <n v="215300"/>
    <m/>
    <n v="193770"/>
    <n v="12168063.9"/>
    <n v="0"/>
    <n v="0"/>
    <n v="5541918"/>
    <n v="0"/>
    <n v="4987726.2"/>
    <n v="0"/>
    <n v="0"/>
    <n v="0"/>
  </r>
  <r>
    <x v="2"/>
    <x v="13"/>
    <x v="36"/>
    <x v="27"/>
    <n v="8031"/>
    <n v="0.9"/>
    <n v="32763436"/>
    <n v="19458665"/>
    <n v="11974293.9"/>
    <n v="215300"/>
    <m/>
    <n v="193770"/>
    <n v="12168063.9"/>
    <n v="1.4300000000000001E-4"/>
    <n v="1740.0331377000002"/>
    <n v="5541918"/>
    <n v="0"/>
    <n v="4987726.2"/>
    <n v="1.2999999999999999E-4"/>
    <n v="648.40440599999999"/>
    <n v="2388.4375437000003"/>
  </r>
  <r>
    <x v="2"/>
    <x v="13"/>
    <x v="45"/>
    <x v="27"/>
    <n v="8031"/>
    <n v="0.9"/>
    <n v="32763436"/>
    <n v="19458665"/>
    <n v="11974293.9"/>
    <n v="215300"/>
    <m/>
    <n v="193770"/>
    <n v="12168063.9"/>
    <n v="0"/>
    <n v="0"/>
    <n v="5541918"/>
    <n v="0"/>
    <n v="4987726.2"/>
    <n v="0"/>
    <n v="0"/>
    <n v="0"/>
  </r>
  <r>
    <x v="2"/>
    <x v="13"/>
    <x v="22"/>
    <x v="27"/>
    <n v="8031"/>
    <n v="0.9"/>
    <n v="32763436"/>
    <n v="19458665"/>
    <n v="11974293.9"/>
    <n v="215300"/>
    <m/>
    <n v="193770"/>
    <n v="12168063.9"/>
    <n v="7.2000000000000002E-5"/>
    <n v="876.10060080000005"/>
    <n v="5541918"/>
    <n v="0"/>
    <n v="4987726.2"/>
    <n v="3.6999999999999998E-5"/>
    <n v="184.54586939999999"/>
    <n v="1060.6464702000001"/>
  </r>
  <r>
    <x v="2"/>
    <x v="14"/>
    <x v="0"/>
    <x v="28"/>
    <n v="8032"/>
    <n v="1"/>
    <n v="41540000"/>
    <n v="20758000"/>
    <n v="20782000"/>
    <n v="0"/>
    <m/>
    <n v="0"/>
    <n v="20782000"/>
    <n v="1.147E-3"/>
    <n v="23836.954000000002"/>
    <n v="19652740"/>
    <n v="1288622"/>
    <n v="18364118"/>
    <n v="1.145E-3"/>
    <n v="21026.915109999998"/>
    <n v="44863.86911"/>
  </r>
  <r>
    <x v="2"/>
    <x v="14"/>
    <x v="1"/>
    <x v="28"/>
    <n v="8032"/>
    <n v="1"/>
    <n v="41540000"/>
    <n v="20758000"/>
    <n v="20782000"/>
    <n v="0"/>
    <m/>
    <n v="0"/>
    <n v="20782000"/>
    <n v="1.13E-4"/>
    <n v="2348.366"/>
    <n v="19652740"/>
    <n v="1288622"/>
    <n v="18364118"/>
    <n v="1.0900000000000001E-4"/>
    <n v="2001.6888620000002"/>
    <n v="4350.054862"/>
  </r>
  <r>
    <x v="2"/>
    <x v="14"/>
    <x v="2"/>
    <x v="28"/>
    <n v="8032"/>
    <n v="1"/>
    <n v="41540000"/>
    <n v="20758000"/>
    <n v="20782000"/>
    <n v="0"/>
    <m/>
    <n v="0"/>
    <n v="20782000"/>
    <n v="4.2200000000000001E-4"/>
    <n v="8770.0040000000008"/>
    <n v="19652740"/>
    <n v="1288622"/>
    <n v="18364118"/>
    <n v="3.8099999999999999E-4"/>
    <n v="6996.7289579999997"/>
    <n v="15766.732958000001"/>
  </r>
  <r>
    <x v="2"/>
    <x v="14"/>
    <x v="31"/>
    <x v="28"/>
    <n v="8032"/>
    <n v="1"/>
    <n v="41540000"/>
    <n v="20758000"/>
    <n v="20782000"/>
    <n v="0"/>
    <m/>
    <n v="0"/>
    <n v="20782000"/>
    <n v="6.5960000000000003E-3"/>
    <n v="137078.07200000001"/>
    <n v="19652740"/>
    <n v="1288622"/>
    <n v="18364118"/>
    <n v="6.2880000000000002E-3"/>
    <n v="115473.573984"/>
    <n v="252551.645984"/>
  </r>
  <r>
    <x v="2"/>
    <x v="14"/>
    <x v="4"/>
    <x v="28"/>
    <n v="8032"/>
    <n v="1"/>
    <n v="41540000"/>
    <n v="20758000"/>
    <n v="20782000"/>
    <n v="0"/>
    <m/>
    <n v="0"/>
    <n v="20782000"/>
    <n v="0"/>
    <n v="0"/>
    <n v="19652740"/>
    <n v="1288622"/>
    <n v="18364118"/>
    <n v="0"/>
    <n v="0"/>
    <n v="0"/>
  </r>
  <r>
    <x v="2"/>
    <x v="14"/>
    <x v="5"/>
    <x v="28"/>
    <n v="8032"/>
    <n v="0"/>
    <n v="41540000"/>
    <n v="20758000"/>
    <n v="0"/>
    <n v="0"/>
    <m/>
    <n v="0"/>
    <n v="0"/>
    <n v="6.7999999999999999E-5"/>
    <n v="0"/>
    <n v="19652740"/>
    <n v="1288622"/>
    <n v="0"/>
    <n v="6.7999999999999999E-5"/>
    <n v="0"/>
    <n v="0"/>
  </r>
  <r>
    <x v="2"/>
    <x v="14"/>
    <x v="6"/>
    <x v="28"/>
    <n v="8032"/>
    <n v="0"/>
    <n v="41540000"/>
    <n v="20758000"/>
    <n v="0"/>
    <n v="0"/>
    <m/>
    <n v="0"/>
    <n v="0"/>
    <n v="1.54E-4"/>
    <n v="0"/>
    <n v="19652740"/>
    <n v="1288622"/>
    <n v="0"/>
    <n v="1.03E-4"/>
    <n v="0"/>
    <n v="0"/>
  </r>
  <r>
    <x v="2"/>
    <x v="14"/>
    <x v="32"/>
    <x v="28"/>
    <n v="8032"/>
    <n v="0"/>
    <n v="41540000"/>
    <n v="20758000"/>
    <n v="0"/>
    <n v="0"/>
    <m/>
    <n v="0"/>
    <n v="0"/>
    <n v="2.14E-4"/>
    <n v="0"/>
    <n v="19652740"/>
    <n v="1288622"/>
    <n v="0"/>
    <n v="2.1699999999999999E-4"/>
    <n v="0"/>
    <n v="0"/>
  </r>
  <r>
    <x v="2"/>
    <x v="14"/>
    <x v="8"/>
    <x v="28"/>
    <n v="8032"/>
    <n v="0"/>
    <n v="41540000"/>
    <n v="20758000"/>
    <n v="0"/>
    <n v="0"/>
    <m/>
    <n v="0"/>
    <n v="0"/>
    <n v="4.8099999999999998E-4"/>
    <n v="0"/>
    <n v="19652740"/>
    <n v="1288622"/>
    <n v="0"/>
    <n v="4.0700000000000003E-4"/>
    <n v="0"/>
    <n v="0"/>
  </r>
  <r>
    <x v="2"/>
    <x v="14"/>
    <x v="33"/>
    <x v="28"/>
    <n v="8032"/>
    <n v="1"/>
    <n v="41540000"/>
    <n v="20758000"/>
    <n v="20782000"/>
    <n v="0"/>
    <m/>
    <n v="0"/>
    <n v="20782000"/>
    <n v="2.2390000000000001E-3"/>
    <n v="46530.898000000001"/>
    <n v="19652740"/>
    <n v="1288622"/>
    <n v="18364118"/>
    <n v="1.9400000000000001E-3"/>
    <n v="35626.388920000005"/>
    <n v="82157.286920000013"/>
  </r>
  <r>
    <x v="2"/>
    <x v="14"/>
    <x v="10"/>
    <x v="28"/>
    <n v="8032"/>
    <n v="1"/>
    <n v="41540000"/>
    <n v="20758000"/>
    <n v="20782000"/>
    <n v="0"/>
    <m/>
    <n v="0"/>
    <n v="20782000"/>
    <n v="6.6000000000000005E-5"/>
    <n v="1371.6120000000001"/>
    <n v="19652740"/>
    <n v="1288622"/>
    <n v="18364118"/>
    <n v="6.6000000000000005E-5"/>
    <n v="1212.031788"/>
    <n v="2583.6437880000003"/>
  </r>
  <r>
    <x v="2"/>
    <x v="14"/>
    <x v="11"/>
    <x v="28"/>
    <n v="8032"/>
    <n v="1"/>
    <n v="41540000"/>
    <n v="20758000"/>
    <n v="20782000"/>
    <n v="0"/>
    <m/>
    <n v="0"/>
    <n v="20782000"/>
    <n v="0"/>
    <n v="0"/>
    <n v="19652740"/>
    <n v="1288622"/>
    <n v="18364118"/>
    <n v="0"/>
    <n v="0"/>
    <n v="0"/>
  </r>
  <r>
    <x v="2"/>
    <x v="14"/>
    <x v="12"/>
    <x v="28"/>
    <n v="8032"/>
    <n v="1"/>
    <n v="41540000"/>
    <n v="20758000"/>
    <n v="20782000"/>
    <n v="0"/>
    <m/>
    <n v="0"/>
    <n v="20782000"/>
    <n v="1.0900000000000001E-4"/>
    <n v="2265.2380000000003"/>
    <n v="19652740"/>
    <n v="1288622"/>
    <n v="18364118"/>
    <n v="1.0900000000000001E-4"/>
    <n v="2001.6888620000002"/>
    <n v="4266.9268620000003"/>
  </r>
  <r>
    <x v="2"/>
    <x v="14"/>
    <x v="14"/>
    <x v="28"/>
    <n v="8032"/>
    <n v="0"/>
    <n v="41540000"/>
    <n v="20758000"/>
    <n v="0"/>
    <n v="0"/>
    <m/>
    <n v="0"/>
    <n v="0"/>
    <n v="1.5E-5"/>
    <n v="0"/>
    <n v="19652740"/>
    <n v="1288622"/>
    <n v="0"/>
    <n v="1.0000000000000001E-5"/>
    <n v="0"/>
    <n v="0"/>
  </r>
  <r>
    <x v="2"/>
    <x v="14"/>
    <x v="15"/>
    <x v="28"/>
    <n v="8032"/>
    <n v="0"/>
    <n v="41540000"/>
    <n v="20758000"/>
    <n v="0"/>
    <n v="0"/>
    <m/>
    <n v="0"/>
    <n v="0"/>
    <n v="1.73E-4"/>
    <n v="0"/>
    <n v="19652740"/>
    <n v="1288622"/>
    <n v="0"/>
    <n v="1.73E-4"/>
    <n v="0"/>
    <n v="0"/>
  </r>
  <r>
    <x v="2"/>
    <x v="14"/>
    <x v="17"/>
    <x v="28"/>
    <n v="8032"/>
    <n v="0"/>
    <n v="41540000"/>
    <n v="20758000"/>
    <n v="0"/>
    <n v="0"/>
    <m/>
    <n v="0"/>
    <n v="0"/>
    <n v="1.73E-4"/>
    <n v="0"/>
    <n v="19652740"/>
    <n v="1288622"/>
    <n v="0"/>
    <n v="1.73E-4"/>
    <n v="0"/>
    <n v="0"/>
  </r>
  <r>
    <x v="2"/>
    <x v="14"/>
    <x v="35"/>
    <x v="28"/>
    <n v="8032"/>
    <n v="1"/>
    <n v="41540000"/>
    <n v="20758000"/>
    <n v="20782000"/>
    <n v="0"/>
    <m/>
    <n v="0"/>
    <n v="20782000"/>
    <n v="0"/>
    <n v="0"/>
    <n v="19652740"/>
    <n v="1288622"/>
    <n v="18364118"/>
    <n v="0"/>
    <n v="0"/>
    <n v="0"/>
  </r>
  <r>
    <x v="2"/>
    <x v="14"/>
    <x v="36"/>
    <x v="28"/>
    <n v="8032"/>
    <n v="1"/>
    <n v="41540000"/>
    <n v="20758000"/>
    <n v="20782000"/>
    <n v="0"/>
    <m/>
    <n v="0"/>
    <n v="20782000"/>
    <n v="1.4300000000000001E-4"/>
    <n v="2971.826"/>
    <n v="19652740"/>
    <n v="1288622"/>
    <n v="18364118"/>
    <n v="1.2999999999999999E-4"/>
    <n v="2387.3353399999996"/>
    <n v="5359.1613399999997"/>
  </r>
  <r>
    <x v="2"/>
    <x v="14"/>
    <x v="22"/>
    <x v="28"/>
    <n v="8032"/>
    <n v="1"/>
    <n v="41540000"/>
    <n v="20758000"/>
    <n v="20782000"/>
    <n v="0"/>
    <m/>
    <n v="0"/>
    <n v="20782000"/>
    <n v="7.2000000000000002E-5"/>
    <n v="1496.3040000000001"/>
    <n v="19652740"/>
    <n v="1288622"/>
    <n v="18364118"/>
    <n v="3.6999999999999998E-5"/>
    <n v="679.47236599999997"/>
    <n v="2175.7763660000001"/>
  </r>
  <r>
    <x v="2"/>
    <x v="14"/>
    <x v="46"/>
    <x v="28"/>
    <n v="8032"/>
    <n v="1"/>
    <n v="41540000"/>
    <n v="20758000"/>
    <n v="20782000"/>
    <n v="0"/>
    <m/>
    <n v="0"/>
    <n v="20782000"/>
    <n v="0"/>
    <n v="0"/>
    <n v="19652740"/>
    <n v="1288622"/>
    <n v="18364118"/>
    <n v="0"/>
    <n v="0"/>
    <n v="0"/>
  </r>
  <r>
    <x v="3"/>
    <x v="15"/>
    <x v="0"/>
    <x v="29"/>
    <n v="9401"/>
    <n v="0.9"/>
    <n v="0"/>
    <n v="83843"/>
    <n v="-75458.7"/>
    <n v="0"/>
    <m/>
    <n v="0"/>
    <n v="-75458.7"/>
    <n v="1.147E-3"/>
    <n v="-86.551128899999995"/>
    <n v="0"/>
    <n v="0"/>
    <n v="0"/>
    <n v="1.145E-3"/>
    <n v="0"/>
    <n v="-86.551128899999995"/>
  </r>
  <r>
    <x v="3"/>
    <x v="15"/>
    <x v="1"/>
    <x v="29"/>
    <n v="9401"/>
    <n v="0.9"/>
    <n v="0"/>
    <n v="83843"/>
    <n v="-75458.7"/>
    <n v="0"/>
    <m/>
    <n v="0"/>
    <n v="-75458.7"/>
    <n v="1.13E-4"/>
    <n v="-8.5268330999999993"/>
    <n v="0"/>
    <n v="0"/>
    <n v="0"/>
    <n v="1.0900000000000001E-4"/>
    <n v="0"/>
    <n v="-8.5268330999999993"/>
  </r>
  <r>
    <x v="3"/>
    <x v="15"/>
    <x v="2"/>
    <x v="29"/>
    <n v="9401"/>
    <n v="0.9"/>
    <n v="0"/>
    <n v="83843"/>
    <n v="-75458.7"/>
    <n v="0"/>
    <m/>
    <n v="0"/>
    <n v="-75458.7"/>
    <n v="4.2200000000000001E-4"/>
    <n v="-31.843571399999998"/>
    <n v="0"/>
    <n v="0"/>
    <n v="0"/>
    <n v="3.8099999999999999E-4"/>
    <n v="0"/>
    <n v="-31.843571399999998"/>
  </r>
  <r>
    <x v="3"/>
    <x v="15"/>
    <x v="3"/>
    <x v="29"/>
    <n v="9401"/>
    <n v="0.9"/>
    <n v="0"/>
    <n v="83843"/>
    <n v="-75458.7"/>
    <n v="0"/>
    <m/>
    <n v="0"/>
    <n v="-75458.7"/>
    <n v="5.0390000000000001E-3"/>
    <n v="-380.23638929999998"/>
    <n v="0"/>
    <n v="0"/>
    <n v="0"/>
    <n v="5.0080000000000003E-3"/>
    <n v="0"/>
    <n v="-380.23638929999998"/>
  </r>
  <r>
    <x v="3"/>
    <x v="15"/>
    <x v="4"/>
    <x v="29"/>
    <n v="9401"/>
    <n v="0.9"/>
    <n v="0"/>
    <n v="83843"/>
    <n v="-75458.7"/>
    <n v="0"/>
    <m/>
    <n v="0"/>
    <n v="-75458.7"/>
    <n v="0"/>
    <n v="0"/>
    <n v="0"/>
    <n v="0"/>
    <n v="0"/>
    <n v="0"/>
    <n v="0"/>
    <n v="0"/>
  </r>
  <r>
    <x v="3"/>
    <x v="15"/>
    <x v="5"/>
    <x v="29"/>
    <n v="9401"/>
    <n v="0.9"/>
    <n v="0"/>
    <n v="83843"/>
    <n v="-75458.7"/>
    <n v="0"/>
    <m/>
    <n v="0"/>
    <n v="-75458.7"/>
    <n v="6.7999999999999999E-5"/>
    <n v="-5.1311916000000002"/>
    <n v="0"/>
    <n v="0"/>
    <n v="0"/>
    <n v="6.7999999999999999E-5"/>
    <n v="0"/>
    <n v="-5.1311916000000002"/>
  </r>
  <r>
    <x v="3"/>
    <x v="15"/>
    <x v="6"/>
    <x v="29"/>
    <n v="9401"/>
    <n v="0.9"/>
    <n v="0"/>
    <n v="83843"/>
    <n v="-75458.7"/>
    <n v="0"/>
    <m/>
    <n v="0"/>
    <n v="-75458.7"/>
    <n v="1.54E-4"/>
    <n v="-11.620639799999999"/>
    <n v="0"/>
    <n v="0"/>
    <n v="0"/>
    <n v="1.03E-4"/>
    <n v="0"/>
    <n v="-11.620639799999999"/>
  </r>
  <r>
    <x v="3"/>
    <x v="15"/>
    <x v="25"/>
    <x v="29"/>
    <n v="9401"/>
    <n v="0.9"/>
    <n v="0"/>
    <n v="83843"/>
    <n v="-75458.7"/>
    <n v="0"/>
    <m/>
    <n v="0"/>
    <n v="-75458.7"/>
    <n v="3.8000000000000002E-5"/>
    <n v="-2.8674306000000001"/>
    <n v="0"/>
    <n v="0"/>
    <n v="0"/>
    <n v="3.6999999999999998E-5"/>
    <n v="0"/>
    <n v="-2.8674306000000001"/>
  </r>
  <r>
    <x v="3"/>
    <x v="15"/>
    <x v="47"/>
    <x v="29"/>
    <n v="9401"/>
    <n v="0.9"/>
    <n v="0"/>
    <n v="83843"/>
    <n v="-75458.7"/>
    <n v="0"/>
    <m/>
    <n v="0"/>
    <n v="-75458.7"/>
    <n v="7.8600000000000002E-4"/>
    <n v="-59.310538199999996"/>
    <n v="0"/>
    <n v="0"/>
    <n v="0"/>
    <n v="7.8299999999999995E-4"/>
    <n v="0"/>
    <n v="-59.310538199999996"/>
  </r>
  <r>
    <x v="3"/>
    <x v="15"/>
    <x v="10"/>
    <x v="29"/>
    <n v="9401"/>
    <n v="0.9"/>
    <n v="0"/>
    <n v="83843"/>
    <n v="-75458.7"/>
    <n v="0"/>
    <m/>
    <n v="0"/>
    <n v="-75458.7"/>
    <n v="6.6000000000000005E-5"/>
    <n v="-4.9802742000000002"/>
    <n v="0"/>
    <n v="0"/>
    <n v="0"/>
    <n v="6.6000000000000005E-5"/>
    <n v="0"/>
    <n v="-4.9802742000000002"/>
  </r>
  <r>
    <x v="3"/>
    <x v="15"/>
    <x v="11"/>
    <x v="29"/>
    <n v="9401"/>
    <n v="0.9"/>
    <n v="0"/>
    <n v="83843"/>
    <n v="-75458.7"/>
    <n v="0"/>
    <m/>
    <n v="0"/>
    <n v="-75458.7"/>
    <n v="0"/>
    <n v="0"/>
    <n v="0"/>
    <n v="0"/>
    <n v="0"/>
    <n v="0"/>
    <n v="0"/>
    <n v="0"/>
  </r>
  <r>
    <x v="3"/>
    <x v="15"/>
    <x v="12"/>
    <x v="29"/>
    <n v="9401"/>
    <n v="0.9"/>
    <n v="0"/>
    <n v="83843"/>
    <n v="-75458.7"/>
    <n v="0"/>
    <m/>
    <n v="0"/>
    <n v="-75458.7"/>
    <n v="1.0900000000000001E-4"/>
    <n v="-8.2249982999999993"/>
    <n v="0"/>
    <n v="0"/>
    <n v="0"/>
    <n v="1.0900000000000001E-4"/>
    <n v="0"/>
    <n v="-8.2249982999999993"/>
  </r>
  <r>
    <x v="3"/>
    <x v="15"/>
    <x v="14"/>
    <x v="29"/>
    <n v="9401"/>
    <n v="0"/>
    <n v="0"/>
    <n v="83843"/>
    <n v="0"/>
    <n v="0"/>
    <m/>
    <n v="0"/>
    <n v="0"/>
    <n v="1.5E-5"/>
    <n v="0"/>
    <n v="0"/>
    <n v="0"/>
    <n v="0"/>
    <n v="1.0000000000000001E-5"/>
    <n v="0"/>
    <n v="0"/>
  </r>
  <r>
    <x v="3"/>
    <x v="15"/>
    <x v="15"/>
    <x v="29"/>
    <n v="9401"/>
    <n v="0"/>
    <n v="0"/>
    <n v="83843"/>
    <n v="0"/>
    <n v="0"/>
    <m/>
    <n v="0"/>
    <n v="0"/>
    <n v="1.73E-4"/>
    <n v="0"/>
    <n v="0"/>
    <n v="0"/>
    <n v="0"/>
    <n v="1.73E-4"/>
    <n v="0"/>
    <n v="0"/>
  </r>
  <r>
    <x v="3"/>
    <x v="15"/>
    <x v="16"/>
    <x v="29"/>
    <n v="9401"/>
    <n v="0.9"/>
    <n v="0"/>
    <n v="83843"/>
    <n v="-75458.7"/>
    <n v="0"/>
    <m/>
    <n v="0"/>
    <n v="-75458.7"/>
    <n v="0"/>
    <n v="0"/>
    <n v="0"/>
    <n v="0"/>
    <n v="0"/>
    <n v="0"/>
    <n v="0"/>
    <n v="0"/>
  </r>
  <r>
    <x v="3"/>
    <x v="15"/>
    <x v="48"/>
    <x v="29"/>
    <n v="9401"/>
    <n v="0.9"/>
    <n v="0"/>
    <n v="83843"/>
    <n v="-75458.7"/>
    <n v="0"/>
    <m/>
    <n v="0"/>
    <n v="-75458.7"/>
    <n v="0"/>
    <n v="0"/>
    <n v="0"/>
    <n v="0"/>
    <n v="0"/>
    <n v="0"/>
    <n v="0"/>
    <n v="0"/>
  </r>
  <r>
    <x v="3"/>
    <x v="15"/>
    <x v="17"/>
    <x v="29"/>
    <n v="9401"/>
    <n v="0.9"/>
    <n v="0"/>
    <n v="83843"/>
    <n v="-75458.7"/>
    <n v="0"/>
    <m/>
    <n v="0"/>
    <n v="-75458.7"/>
    <n v="1.73E-4"/>
    <n v="-13.0543551"/>
    <n v="0"/>
    <n v="0"/>
    <n v="0"/>
    <n v="1.73E-4"/>
    <n v="0"/>
    <n v="-13.0543551"/>
  </r>
  <r>
    <x v="3"/>
    <x v="15"/>
    <x v="29"/>
    <x v="29"/>
    <n v="9401"/>
    <n v="0.9"/>
    <n v="0"/>
    <n v="83843"/>
    <n v="-75458.7"/>
    <n v="0"/>
    <m/>
    <n v="0"/>
    <n v="-75458.7"/>
    <n v="1.0269999999999999E-3"/>
    <n v="-77.496084899999985"/>
    <n v="0"/>
    <n v="0"/>
    <n v="0"/>
    <n v="8.2399999999999997E-4"/>
    <n v="0"/>
    <n v="-77.496084899999985"/>
  </r>
  <r>
    <x v="3"/>
    <x v="15"/>
    <x v="21"/>
    <x v="29"/>
    <n v="9401"/>
    <n v="0.9"/>
    <n v="0"/>
    <n v="83843"/>
    <n v="-75458.7"/>
    <n v="0"/>
    <m/>
    <n v="0"/>
    <n v="-75458.7"/>
    <n v="4.8999999999999998E-5"/>
    <n v="-3.6974762999999999"/>
    <n v="0"/>
    <n v="0"/>
    <n v="0"/>
    <n v="4.6E-5"/>
    <n v="0"/>
    <n v="-3.6974762999999999"/>
  </r>
  <r>
    <x v="3"/>
    <x v="15"/>
    <x v="22"/>
    <x v="29"/>
    <n v="9401"/>
    <n v="0.9"/>
    <n v="0"/>
    <n v="83843"/>
    <n v="-75458.7"/>
    <n v="0"/>
    <m/>
    <n v="0"/>
    <n v="-75458.7"/>
    <n v="7.2000000000000002E-5"/>
    <n v="-5.4330264000000001"/>
    <n v="0"/>
    <n v="0"/>
    <n v="0"/>
    <n v="3.6999999999999998E-5"/>
    <n v="0"/>
    <n v="-5.4330264000000001"/>
  </r>
  <r>
    <x v="3"/>
    <x v="15"/>
    <x v="0"/>
    <x v="30"/>
    <n v="9400"/>
    <n v="0.9"/>
    <n v="6198582"/>
    <n v="2940197"/>
    <n v="2932546.5"/>
    <n v="207656"/>
    <m/>
    <n v="186890.4"/>
    <n v="3119436.9"/>
    <n v="1.147E-3"/>
    <n v="3577.9941242999998"/>
    <n v="574551"/>
    <n v="73915"/>
    <n v="450572.4"/>
    <n v="1.145E-3"/>
    <n v="515.90539799999999"/>
    <n v="4093.8995222999997"/>
  </r>
  <r>
    <x v="3"/>
    <x v="15"/>
    <x v="1"/>
    <x v="30"/>
    <n v="9400"/>
    <n v="0.9"/>
    <n v="6198582"/>
    <n v="2940197"/>
    <n v="2932546.5"/>
    <n v="207656"/>
    <m/>
    <n v="186890.4"/>
    <n v="3119436.9"/>
    <n v="1.13E-4"/>
    <n v="352.4963697"/>
    <n v="574551"/>
    <n v="73915"/>
    <n v="450572.4"/>
    <n v="1.0900000000000001E-4"/>
    <n v="49.112391600000002"/>
    <n v="401.60876130000003"/>
  </r>
  <r>
    <x v="3"/>
    <x v="15"/>
    <x v="2"/>
    <x v="30"/>
    <n v="9400"/>
    <n v="0.9"/>
    <n v="6198582"/>
    <n v="2940197"/>
    <n v="2932546.5"/>
    <n v="207656"/>
    <m/>
    <n v="186890.4"/>
    <n v="3119436.9"/>
    <n v="4.2200000000000001E-4"/>
    <n v="1316.4023718000001"/>
    <n v="574551"/>
    <n v="73915"/>
    <n v="450572.4"/>
    <n v="3.8099999999999999E-4"/>
    <n v="171.6680844"/>
    <n v="1488.0704562000001"/>
  </r>
  <r>
    <x v="3"/>
    <x v="15"/>
    <x v="3"/>
    <x v="30"/>
    <n v="9400"/>
    <n v="0.9"/>
    <n v="6198582"/>
    <n v="2940197"/>
    <n v="2932546.5"/>
    <n v="207656"/>
    <m/>
    <n v="186890.4"/>
    <n v="3119436.9"/>
    <n v="5.0390000000000001E-3"/>
    <n v="15718.8425391"/>
    <n v="574551"/>
    <n v="73915"/>
    <n v="450572.4"/>
    <n v="5.0080000000000003E-3"/>
    <n v="2256.4665792000001"/>
    <n v="17975.3091183"/>
  </r>
  <r>
    <x v="3"/>
    <x v="15"/>
    <x v="4"/>
    <x v="30"/>
    <n v="9400"/>
    <n v="0.9"/>
    <n v="6198582"/>
    <n v="2940197"/>
    <n v="2932546.5"/>
    <n v="207656"/>
    <m/>
    <n v="186890.4"/>
    <n v="3119436.9"/>
    <n v="0"/>
    <n v="0"/>
    <n v="574551"/>
    <n v="73915"/>
    <n v="450572.4"/>
    <n v="0"/>
    <n v="0"/>
    <n v="0"/>
  </r>
  <r>
    <x v="3"/>
    <x v="15"/>
    <x v="5"/>
    <x v="30"/>
    <n v="9400"/>
    <n v="0.9"/>
    <n v="6198582"/>
    <n v="2940197"/>
    <n v="2932546.5"/>
    <n v="207656"/>
    <m/>
    <n v="186890.4"/>
    <n v="3119436.9"/>
    <n v="6.7999999999999999E-5"/>
    <n v="212.1217092"/>
    <n v="574551"/>
    <n v="73915"/>
    <n v="450572.4"/>
    <n v="6.7999999999999999E-5"/>
    <n v="30.638923200000001"/>
    <n v="242.76063239999999"/>
  </r>
  <r>
    <x v="3"/>
    <x v="15"/>
    <x v="6"/>
    <x v="30"/>
    <n v="9400"/>
    <n v="0.9"/>
    <n v="6198582"/>
    <n v="2940197"/>
    <n v="2932546.5"/>
    <n v="207656"/>
    <m/>
    <n v="186890.4"/>
    <n v="3119436.9"/>
    <n v="1.54E-4"/>
    <n v="480.39328260000002"/>
    <n v="574551"/>
    <n v="73915"/>
    <n v="450572.4"/>
    <n v="1.03E-4"/>
    <n v="46.408957200000003"/>
    <n v="526.80223980000005"/>
  </r>
  <r>
    <x v="3"/>
    <x v="15"/>
    <x v="8"/>
    <x v="30"/>
    <n v="9400"/>
    <n v="0.9"/>
    <n v="6198582"/>
    <n v="2940197"/>
    <n v="2932546.5"/>
    <n v="207656"/>
    <m/>
    <n v="186890.4"/>
    <n v="3119436.9"/>
    <n v="4.8099999999999998E-4"/>
    <n v="1500.4491489"/>
    <n v="574551"/>
    <n v="73915"/>
    <n v="450572.4"/>
    <n v="4.0700000000000003E-4"/>
    <n v="183.38296680000002"/>
    <n v="1683.8321157"/>
  </r>
  <r>
    <x v="3"/>
    <x v="15"/>
    <x v="25"/>
    <x v="30"/>
    <n v="9400"/>
    <n v="0.9"/>
    <n v="6198582"/>
    <n v="2940197"/>
    <n v="2932546.5"/>
    <n v="207656"/>
    <m/>
    <n v="186890.4"/>
    <n v="3119436.9"/>
    <n v="3.8000000000000002E-5"/>
    <n v="118.5386022"/>
    <n v="574551"/>
    <n v="73915"/>
    <n v="450572.4"/>
    <n v="3.6999999999999998E-5"/>
    <n v="16.6711788"/>
    <n v="135.20978099999999"/>
  </r>
  <r>
    <x v="3"/>
    <x v="15"/>
    <x v="47"/>
    <x v="30"/>
    <n v="9400"/>
    <n v="0.9"/>
    <n v="6198582"/>
    <n v="2940197"/>
    <n v="2932546.5"/>
    <n v="207656"/>
    <m/>
    <n v="186890.4"/>
    <n v="3119436.9"/>
    <n v="7.8600000000000002E-4"/>
    <n v="2451.8774033999998"/>
    <n v="574551"/>
    <n v="73915"/>
    <n v="450572.4"/>
    <n v="7.8299999999999995E-4"/>
    <n v="352.79818919999997"/>
    <n v="2804.6755925999996"/>
  </r>
  <r>
    <x v="3"/>
    <x v="15"/>
    <x v="10"/>
    <x v="30"/>
    <n v="9400"/>
    <n v="0.9"/>
    <n v="6198582"/>
    <n v="2940197"/>
    <n v="2932546.5"/>
    <n v="207656"/>
    <m/>
    <n v="186890.4"/>
    <n v="3119436.9"/>
    <n v="6.6000000000000005E-5"/>
    <n v="205.8828354"/>
    <n v="574551"/>
    <n v="73915"/>
    <n v="450572.4"/>
    <n v="6.6000000000000005E-5"/>
    <n v="29.737778400000003"/>
    <n v="235.6206138"/>
  </r>
  <r>
    <x v="3"/>
    <x v="15"/>
    <x v="11"/>
    <x v="30"/>
    <n v="9400"/>
    <n v="0.9"/>
    <n v="6198582"/>
    <n v="2940197"/>
    <n v="2932546.5"/>
    <n v="207656"/>
    <m/>
    <n v="186890.4"/>
    <n v="3119436.9"/>
    <n v="0"/>
    <n v="0"/>
    <n v="574551"/>
    <n v="73915"/>
    <n v="450572.4"/>
    <n v="0"/>
    <n v="0"/>
    <n v="0"/>
  </r>
  <r>
    <x v="3"/>
    <x v="15"/>
    <x v="12"/>
    <x v="30"/>
    <n v="9400"/>
    <n v="0.9"/>
    <n v="6198582"/>
    <n v="2940197"/>
    <n v="2932546.5"/>
    <n v="207656"/>
    <m/>
    <n v="186890.4"/>
    <n v="3119436.9"/>
    <n v="1.0900000000000001E-4"/>
    <n v="340.01862210000002"/>
    <n v="574551"/>
    <n v="73915"/>
    <n v="450572.4"/>
    <n v="1.0900000000000001E-4"/>
    <n v="49.112391600000002"/>
    <n v="389.13101370000004"/>
  </r>
  <r>
    <x v="3"/>
    <x v="15"/>
    <x v="14"/>
    <x v="30"/>
    <n v="9400"/>
    <n v="0"/>
    <n v="6198582"/>
    <n v="2940197"/>
    <n v="0"/>
    <n v="207656"/>
    <m/>
    <n v="0"/>
    <n v="0"/>
    <n v="1.5E-5"/>
    <n v="0"/>
    <n v="574551"/>
    <n v="73915"/>
    <n v="0"/>
    <n v="1.0000000000000001E-5"/>
    <n v="0"/>
    <n v="0"/>
  </r>
  <r>
    <x v="3"/>
    <x v="15"/>
    <x v="15"/>
    <x v="30"/>
    <n v="9400"/>
    <n v="0"/>
    <n v="6198582"/>
    <n v="2940197"/>
    <n v="0"/>
    <n v="207656"/>
    <m/>
    <n v="0"/>
    <n v="0"/>
    <n v="1.73E-4"/>
    <n v="0"/>
    <n v="574551"/>
    <n v="73915"/>
    <n v="0"/>
    <n v="1.73E-4"/>
    <n v="0"/>
    <n v="0"/>
  </r>
  <r>
    <x v="3"/>
    <x v="15"/>
    <x v="16"/>
    <x v="30"/>
    <n v="9400"/>
    <n v="0.9"/>
    <n v="6198582"/>
    <n v="2940197"/>
    <n v="2932546.5"/>
    <n v="207656"/>
    <m/>
    <n v="186890.4"/>
    <n v="3119436.9"/>
    <n v="0"/>
    <n v="0"/>
    <n v="574551"/>
    <n v="73915"/>
    <n v="450572.4"/>
    <n v="0"/>
    <n v="0"/>
    <n v="0"/>
  </r>
  <r>
    <x v="3"/>
    <x v="15"/>
    <x v="48"/>
    <x v="30"/>
    <n v="9400"/>
    <n v="0.9"/>
    <n v="6198582"/>
    <n v="2940197"/>
    <n v="2932546.5"/>
    <n v="207656"/>
    <m/>
    <n v="186890.4"/>
    <n v="3119436.9"/>
    <n v="0"/>
    <n v="0"/>
    <n v="574551"/>
    <n v="73915"/>
    <n v="450572.4"/>
    <n v="0"/>
    <n v="0"/>
    <n v="0"/>
  </r>
  <r>
    <x v="3"/>
    <x v="15"/>
    <x v="17"/>
    <x v="30"/>
    <n v="9400"/>
    <n v="0.9"/>
    <n v="6198582"/>
    <n v="2940197"/>
    <n v="2932546.5"/>
    <n v="207656"/>
    <m/>
    <n v="186890.4"/>
    <n v="3119436.9"/>
    <n v="1.73E-4"/>
    <n v="539.66258370000003"/>
    <n v="574551"/>
    <n v="73915"/>
    <n v="450572.4"/>
    <n v="1.73E-4"/>
    <n v="77.949025200000008"/>
    <n v="617.61160890000008"/>
  </r>
  <r>
    <x v="3"/>
    <x v="15"/>
    <x v="29"/>
    <x v="30"/>
    <n v="9400"/>
    <n v="0.9"/>
    <n v="6198582"/>
    <n v="2940197"/>
    <n v="2932546.5"/>
    <n v="207656"/>
    <m/>
    <n v="186890.4"/>
    <n v="3119436.9"/>
    <n v="1.0269999999999999E-3"/>
    <n v="3203.6616962999997"/>
    <n v="574551"/>
    <n v="73915"/>
    <n v="450572.4"/>
    <n v="8.2399999999999997E-4"/>
    <n v="371.27165760000003"/>
    <n v="3574.9333538999999"/>
  </r>
  <r>
    <x v="3"/>
    <x v="15"/>
    <x v="21"/>
    <x v="30"/>
    <n v="9400"/>
    <n v="0.9"/>
    <n v="6198582"/>
    <n v="2940197"/>
    <n v="2932546.5"/>
    <n v="207656"/>
    <m/>
    <n v="186890.4"/>
    <n v="3119436.9"/>
    <n v="4.8999999999999998E-5"/>
    <n v="152.85240809999999"/>
    <n v="574551"/>
    <n v="73915"/>
    <n v="450572.4"/>
    <n v="4.6E-5"/>
    <n v="20.726330400000002"/>
    <n v="173.57873849999999"/>
  </r>
  <r>
    <x v="3"/>
    <x v="15"/>
    <x v="22"/>
    <x v="30"/>
    <n v="9400"/>
    <n v="0.9"/>
    <n v="6198582"/>
    <n v="2940197"/>
    <n v="2932546.5"/>
    <n v="207656"/>
    <m/>
    <n v="186890.4"/>
    <n v="3119436.9"/>
    <n v="7.2000000000000002E-5"/>
    <n v="224.59945680000001"/>
    <n v="574551"/>
    <n v="73915"/>
    <n v="450572.4"/>
    <n v="3.6999999999999998E-5"/>
    <n v="16.6711788"/>
    <n v="241.27063560000002"/>
  </r>
  <r>
    <x v="3"/>
    <x v="15"/>
    <x v="0"/>
    <x v="31"/>
    <n v="8400"/>
    <n v="0.9"/>
    <n v="109060902"/>
    <n v="11524907"/>
    <n v="87782395.5"/>
    <n v="353124"/>
    <m/>
    <n v="317811.60000000003"/>
    <n v="88100207.100000009"/>
    <n v="1.147E-3"/>
    <n v="101050.93754370001"/>
    <n v="30117811"/>
    <n v="11743697"/>
    <n v="16536702.6"/>
    <n v="1.145E-3"/>
    <n v="18934.524476999999"/>
    <n v="119985.46202070001"/>
  </r>
  <r>
    <x v="3"/>
    <x v="15"/>
    <x v="1"/>
    <x v="31"/>
    <n v="8400"/>
    <n v="0.9"/>
    <n v="109060902"/>
    <n v="11524907"/>
    <n v="87782395.5"/>
    <n v="353124"/>
    <m/>
    <n v="317811.60000000003"/>
    <n v="88100207.100000009"/>
    <n v="1.13E-4"/>
    <n v="9955.3234023000005"/>
    <n v="30117811"/>
    <n v="11743697"/>
    <n v="16536702.6"/>
    <n v="1.0900000000000001E-4"/>
    <n v="1802.5005834000001"/>
    <n v="11757.823985700001"/>
  </r>
  <r>
    <x v="3"/>
    <x v="15"/>
    <x v="2"/>
    <x v="31"/>
    <n v="8400"/>
    <n v="0.9"/>
    <n v="109060902"/>
    <n v="11524907"/>
    <n v="87782395.5"/>
    <n v="353124"/>
    <m/>
    <n v="317811.60000000003"/>
    <n v="88100207.100000009"/>
    <n v="4.2200000000000001E-4"/>
    <n v="37178.287396200001"/>
    <n v="30117811"/>
    <n v="11743697"/>
    <n v="16536702.6"/>
    <n v="3.8099999999999999E-4"/>
    <n v="6300.4836906"/>
    <n v="43478.771086799999"/>
  </r>
  <r>
    <x v="3"/>
    <x v="15"/>
    <x v="3"/>
    <x v="31"/>
    <n v="8400"/>
    <n v="0.9"/>
    <n v="109060902"/>
    <n v="11524907"/>
    <n v="87782395.5"/>
    <n v="353124"/>
    <m/>
    <n v="317811.60000000003"/>
    <n v="88100207.100000009"/>
    <n v="5.0390000000000001E-3"/>
    <n v="443936.94357690006"/>
    <n v="30117811"/>
    <n v="11743697"/>
    <n v="16536702.6"/>
    <n v="5.0080000000000003E-3"/>
    <n v="82815.806620800009"/>
    <n v="526752.75019770011"/>
  </r>
  <r>
    <x v="3"/>
    <x v="15"/>
    <x v="4"/>
    <x v="31"/>
    <n v="8400"/>
    <n v="0.9"/>
    <n v="109060902"/>
    <n v="11524907"/>
    <n v="87782395.5"/>
    <n v="353124"/>
    <m/>
    <n v="317811.60000000003"/>
    <n v="88100207.100000009"/>
    <n v="0"/>
    <n v="0"/>
    <n v="30117811"/>
    <n v="11743697"/>
    <n v="16536702.6"/>
    <n v="0"/>
    <n v="0"/>
    <n v="0"/>
  </r>
  <r>
    <x v="3"/>
    <x v="15"/>
    <x v="5"/>
    <x v="31"/>
    <n v="8400"/>
    <n v="0.9"/>
    <n v="109060902"/>
    <n v="11524907"/>
    <n v="87782395.5"/>
    <n v="353124"/>
    <m/>
    <n v="317811.60000000003"/>
    <n v="88100207.100000009"/>
    <n v="6.7999999999999999E-5"/>
    <n v="5990.8140828000005"/>
    <n v="30117811"/>
    <n v="11743697"/>
    <n v="16536702.6"/>
    <n v="6.7999999999999999E-5"/>
    <n v="1124.4957767999999"/>
    <n v="7115.3098596"/>
  </r>
  <r>
    <x v="3"/>
    <x v="15"/>
    <x v="6"/>
    <x v="31"/>
    <n v="8400"/>
    <n v="0.9"/>
    <n v="109060902"/>
    <n v="11524907"/>
    <n v="87782395.5"/>
    <n v="353124"/>
    <m/>
    <n v="317811.60000000003"/>
    <n v="88100207.100000009"/>
    <n v="1.54E-4"/>
    <n v="13567.431893400002"/>
    <n v="30117811"/>
    <n v="11743697"/>
    <n v="16536702.6"/>
    <n v="1.03E-4"/>
    <n v="1703.2803677999998"/>
    <n v="15270.712261200002"/>
  </r>
  <r>
    <x v="3"/>
    <x v="15"/>
    <x v="7"/>
    <x v="31"/>
    <n v="8400"/>
    <n v="0.9"/>
    <n v="109060902"/>
    <n v="11524907"/>
    <n v="87782395.5"/>
    <n v="353124"/>
    <m/>
    <n v="317811.60000000003"/>
    <n v="88100207.100000009"/>
    <n v="1.54E-4"/>
    <n v="13567.431893400002"/>
    <n v="30117811"/>
    <n v="11743697"/>
    <n v="16536702.6"/>
    <n v="1.56E-4"/>
    <n v="2579.7256056000001"/>
    <n v="16147.157499000003"/>
  </r>
  <r>
    <x v="3"/>
    <x v="15"/>
    <x v="8"/>
    <x v="31"/>
    <n v="8400"/>
    <n v="0.9"/>
    <n v="109060902"/>
    <n v="11524907"/>
    <n v="87782395.5"/>
    <n v="353124"/>
    <m/>
    <n v="317811.60000000003"/>
    <n v="88100207.100000009"/>
    <n v="4.8099999999999998E-4"/>
    <n v="42376.199615100006"/>
    <n v="30117811"/>
    <n v="11743697"/>
    <n v="16536702.6"/>
    <n v="4.0700000000000003E-4"/>
    <n v="6730.4379582000001"/>
    <n v="49106.637573300002"/>
  </r>
  <r>
    <x v="3"/>
    <x v="15"/>
    <x v="25"/>
    <x v="31"/>
    <n v="8400"/>
    <n v="0.9"/>
    <n v="109060902"/>
    <n v="11524907"/>
    <n v="87782395.5"/>
    <n v="353124"/>
    <m/>
    <n v="317811.60000000003"/>
    <n v="88100207.100000009"/>
    <n v="3.8000000000000002E-5"/>
    <n v="3347.8078698000004"/>
    <n v="30117811"/>
    <n v="11743697"/>
    <n v="16536702.6"/>
    <n v="3.6999999999999998E-5"/>
    <n v="611.8579962"/>
    <n v="3959.6658660000003"/>
  </r>
  <r>
    <x v="3"/>
    <x v="15"/>
    <x v="47"/>
    <x v="31"/>
    <n v="8400"/>
    <n v="0.9"/>
    <n v="109060902"/>
    <n v="11524907"/>
    <n v="87782395.5"/>
    <n v="353124"/>
    <m/>
    <n v="317811.60000000003"/>
    <n v="88100207.100000009"/>
    <n v="7.8600000000000002E-4"/>
    <n v="69246.762780600009"/>
    <n v="30117811"/>
    <n v="11743697"/>
    <n v="16536702.6"/>
    <n v="7.8299999999999995E-4"/>
    <n v="12948.238135799998"/>
    <n v="82195.000916400008"/>
  </r>
  <r>
    <x v="3"/>
    <x v="15"/>
    <x v="10"/>
    <x v="31"/>
    <n v="8400"/>
    <n v="0.9"/>
    <n v="109060902"/>
    <n v="11524907"/>
    <n v="87782395.5"/>
    <n v="353124"/>
    <m/>
    <n v="317811.60000000003"/>
    <n v="88100207.100000009"/>
    <n v="6.6000000000000005E-5"/>
    <n v="5814.6136686000009"/>
    <n v="30117811"/>
    <n v="11743697"/>
    <n v="16536702.6"/>
    <n v="6.6000000000000005E-5"/>
    <n v="1091.4223716000001"/>
    <n v="6906.0360402000006"/>
  </r>
  <r>
    <x v="3"/>
    <x v="15"/>
    <x v="11"/>
    <x v="31"/>
    <n v="8400"/>
    <n v="0.9"/>
    <n v="109060902"/>
    <n v="11524907"/>
    <n v="87782395.5"/>
    <n v="353124"/>
    <m/>
    <n v="317811.60000000003"/>
    <n v="88100207.100000009"/>
    <n v="0"/>
    <n v="0"/>
    <n v="30117811"/>
    <n v="11743697"/>
    <n v="16536702.6"/>
    <n v="0"/>
    <n v="0"/>
    <n v="0"/>
  </r>
  <r>
    <x v="3"/>
    <x v="15"/>
    <x v="12"/>
    <x v="31"/>
    <n v="8400"/>
    <n v="0.9"/>
    <n v="109060902"/>
    <n v="11524907"/>
    <n v="87782395.5"/>
    <n v="353124"/>
    <m/>
    <n v="317811.60000000003"/>
    <n v="88100207.100000009"/>
    <n v="1.0900000000000001E-4"/>
    <n v="9602.9225739000012"/>
    <n v="30117811"/>
    <n v="11743697"/>
    <n v="16536702.6"/>
    <n v="1.0900000000000001E-4"/>
    <n v="1802.5005834000001"/>
    <n v="11405.423157300002"/>
  </r>
  <r>
    <x v="3"/>
    <x v="15"/>
    <x v="14"/>
    <x v="31"/>
    <n v="8400"/>
    <n v="0"/>
    <n v="109060902"/>
    <n v="11524907"/>
    <n v="0"/>
    <n v="353124"/>
    <m/>
    <n v="0"/>
    <n v="0"/>
    <n v="1.5E-5"/>
    <n v="0"/>
    <n v="30117811"/>
    <n v="11743697"/>
    <n v="0"/>
    <n v="1.0000000000000001E-5"/>
    <n v="0"/>
    <n v="0"/>
  </r>
  <r>
    <x v="3"/>
    <x v="15"/>
    <x v="15"/>
    <x v="31"/>
    <n v="8400"/>
    <n v="0"/>
    <n v="109060902"/>
    <n v="11524907"/>
    <n v="0"/>
    <n v="353124"/>
    <m/>
    <n v="0"/>
    <n v="0"/>
    <n v="1.73E-4"/>
    <n v="0"/>
    <n v="30117811"/>
    <n v="11743697"/>
    <n v="0"/>
    <n v="1.73E-4"/>
    <n v="0"/>
    <n v="0"/>
  </r>
  <r>
    <x v="3"/>
    <x v="15"/>
    <x v="16"/>
    <x v="31"/>
    <n v="8400"/>
    <n v="0.9"/>
    <n v="109060902"/>
    <n v="11524907"/>
    <n v="87782395.5"/>
    <n v="353124"/>
    <m/>
    <n v="317811.60000000003"/>
    <n v="88100207.100000009"/>
    <n v="0"/>
    <n v="0"/>
    <n v="30117811"/>
    <n v="11743697"/>
    <n v="16536702.6"/>
    <n v="0"/>
    <n v="0"/>
    <n v="0"/>
  </r>
  <r>
    <x v="3"/>
    <x v="15"/>
    <x v="48"/>
    <x v="31"/>
    <n v="8400"/>
    <n v="0.9"/>
    <n v="109060902"/>
    <n v="11524907"/>
    <n v="87782395.5"/>
    <n v="353124"/>
    <m/>
    <n v="317811.60000000003"/>
    <n v="88100207.100000009"/>
    <n v="0"/>
    <n v="0"/>
    <n v="30117811"/>
    <n v="11743697"/>
    <n v="16536702.6"/>
    <n v="0"/>
    <n v="0"/>
    <n v="0"/>
  </r>
  <r>
    <x v="3"/>
    <x v="15"/>
    <x v="17"/>
    <x v="31"/>
    <n v="8400"/>
    <n v="0.9"/>
    <n v="109060902"/>
    <n v="11524907"/>
    <n v="87782395.5"/>
    <n v="353124"/>
    <m/>
    <n v="317811.60000000003"/>
    <n v="88100207.100000009"/>
    <n v="1.73E-4"/>
    <n v="15241.335828300002"/>
    <n v="30117811"/>
    <n v="11743697"/>
    <n v="16536702.6"/>
    <n v="1.73E-4"/>
    <n v="2860.8495498000002"/>
    <n v="18102.185378100003"/>
  </r>
  <r>
    <x v="3"/>
    <x v="15"/>
    <x v="29"/>
    <x v="31"/>
    <n v="8400"/>
    <n v="0.9"/>
    <n v="109060902"/>
    <n v="11524907"/>
    <n v="87782395.5"/>
    <n v="353124"/>
    <m/>
    <n v="317811.60000000003"/>
    <n v="88100207.100000009"/>
    <n v="1.0269999999999999E-3"/>
    <n v="90478.912691699996"/>
    <n v="30117811"/>
    <n v="11743697"/>
    <n v="16536702.6"/>
    <n v="8.2399999999999997E-4"/>
    <n v="13626.242942399998"/>
    <n v="104105.1556341"/>
  </r>
  <r>
    <x v="3"/>
    <x v="15"/>
    <x v="21"/>
    <x v="31"/>
    <n v="8400"/>
    <n v="0.9"/>
    <n v="109060902"/>
    <n v="11524907"/>
    <n v="87782395.5"/>
    <n v="353124"/>
    <m/>
    <n v="317811.60000000003"/>
    <n v="88100207.100000009"/>
    <n v="4.8999999999999998E-5"/>
    <n v="4316.9101479000001"/>
    <n v="30117811"/>
    <n v="11743697"/>
    <n v="16536702.6"/>
    <n v="4.6E-5"/>
    <n v="760.6883196"/>
    <n v="5077.5984675"/>
  </r>
  <r>
    <x v="3"/>
    <x v="15"/>
    <x v="22"/>
    <x v="31"/>
    <n v="8400"/>
    <n v="0.9"/>
    <n v="109060902"/>
    <n v="11524907"/>
    <n v="87782395.5"/>
    <n v="353124"/>
    <m/>
    <n v="317811.60000000003"/>
    <n v="88100207.100000009"/>
    <n v="7.2000000000000002E-5"/>
    <n v="6343.2149112000006"/>
    <n v="30117811"/>
    <n v="11743697"/>
    <n v="16536702.6"/>
    <n v="3.6999999999999998E-5"/>
    <n v="611.8579962"/>
    <n v="6955.072907400001"/>
  </r>
  <r>
    <x v="3"/>
    <x v="15"/>
    <x v="0"/>
    <x v="32"/>
    <n v="8400"/>
    <n v="0.9"/>
    <n v="0"/>
    <m/>
    <n v="0"/>
    <n v="122308"/>
    <m/>
    <n v="110077.2"/>
    <n v="110077.2"/>
    <n v="1.147E-3"/>
    <n v="126.2585484"/>
    <n v="0"/>
    <m/>
    <n v="0"/>
    <n v="1.145E-3"/>
    <n v="0"/>
    <n v="126.2585484"/>
  </r>
  <r>
    <x v="3"/>
    <x v="15"/>
    <x v="1"/>
    <x v="32"/>
    <n v="8400"/>
    <n v="0.9"/>
    <n v="0"/>
    <m/>
    <n v="0"/>
    <n v="122308"/>
    <m/>
    <n v="110077.2"/>
    <n v="110077.2"/>
    <n v="1.13E-4"/>
    <n v="12.438723599999999"/>
    <n v="0"/>
    <m/>
    <n v="0"/>
    <n v="1.0900000000000001E-4"/>
    <n v="0"/>
    <n v="12.438723599999999"/>
  </r>
  <r>
    <x v="3"/>
    <x v="15"/>
    <x v="2"/>
    <x v="32"/>
    <n v="8400"/>
    <n v="0.9"/>
    <n v="0"/>
    <m/>
    <n v="0"/>
    <n v="122308"/>
    <m/>
    <n v="110077.2"/>
    <n v="110077.2"/>
    <n v="4.2200000000000001E-4"/>
    <n v="46.4525784"/>
    <n v="0"/>
    <m/>
    <n v="0"/>
    <n v="3.8099999999999999E-4"/>
    <n v="0"/>
    <n v="46.4525784"/>
  </r>
  <r>
    <x v="3"/>
    <x v="15"/>
    <x v="3"/>
    <x v="32"/>
    <n v="8400"/>
    <n v="0.9"/>
    <n v="0"/>
    <m/>
    <n v="0"/>
    <n v="122308"/>
    <m/>
    <n v="110077.2"/>
    <n v="110077.2"/>
    <n v="5.0390000000000001E-3"/>
    <n v="554.67901080000001"/>
    <n v="0"/>
    <m/>
    <n v="0"/>
    <n v="5.0080000000000003E-3"/>
    <n v="0"/>
    <n v="554.67901080000001"/>
  </r>
  <r>
    <x v="3"/>
    <x v="15"/>
    <x v="4"/>
    <x v="32"/>
    <n v="8400"/>
    <n v="0.9"/>
    <n v="0"/>
    <m/>
    <n v="0"/>
    <n v="122308"/>
    <m/>
    <n v="110077.2"/>
    <n v="110077.2"/>
    <n v="0"/>
    <n v="0"/>
    <n v="0"/>
    <m/>
    <n v="0"/>
    <n v="0"/>
    <n v="0"/>
    <n v="0"/>
  </r>
  <r>
    <x v="3"/>
    <x v="15"/>
    <x v="5"/>
    <x v="32"/>
    <n v="8400"/>
    <n v="0.9"/>
    <n v="0"/>
    <m/>
    <n v="0"/>
    <n v="122308"/>
    <m/>
    <n v="110077.2"/>
    <n v="110077.2"/>
    <n v="6.7999999999999999E-5"/>
    <n v="7.4852495999999995"/>
    <n v="0"/>
    <m/>
    <n v="0"/>
    <n v="6.7999999999999999E-5"/>
    <n v="0"/>
    <n v="7.4852495999999995"/>
  </r>
  <r>
    <x v="3"/>
    <x v="15"/>
    <x v="6"/>
    <x v="32"/>
    <n v="8400"/>
    <n v="0.9"/>
    <n v="0"/>
    <m/>
    <n v="0"/>
    <n v="122308"/>
    <m/>
    <n v="110077.2"/>
    <n v="110077.2"/>
    <n v="1.54E-4"/>
    <n v="16.951888799999999"/>
    <n v="0"/>
    <m/>
    <n v="0"/>
    <n v="1.03E-4"/>
    <n v="0"/>
    <n v="16.951888799999999"/>
  </r>
  <r>
    <x v="3"/>
    <x v="15"/>
    <x v="7"/>
    <x v="32"/>
    <n v="8400"/>
    <n v="0.9"/>
    <n v="0"/>
    <m/>
    <n v="0"/>
    <n v="122308"/>
    <m/>
    <n v="110077.2"/>
    <n v="110077.2"/>
    <n v="1.54E-4"/>
    <n v="16.951888799999999"/>
    <n v="0"/>
    <m/>
    <n v="0"/>
    <n v="1.56E-4"/>
    <n v="0"/>
    <n v="16.951888799999999"/>
  </r>
  <r>
    <x v="3"/>
    <x v="15"/>
    <x v="25"/>
    <x v="32"/>
    <n v="8400"/>
    <n v="0.9"/>
    <n v="0"/>
    <m/>
    <n v="0"/>
    <n v="122308"/>
    <m/>
    <n v="110077.2"/>
    <n v="110077.2"/>
    <n v="3.8000000000000002E-5"/>
    <n v="4.1829336000000001"/>
    <n v="0"/>
    <m/>
    <n v="0"/>
    <n v="3.6999999999999998E-5"/>
    <n v="0"/>
    <n v="4.1829336000000001"/>
  </r>
  <r>
    <x v="3"/>
    <x v="15"/>
    <x v="47"/>
    <x v="32"/>
    <n v="8400"/>
    <n v="0.9"/>
    <n v="0"/>
    <m/>
    <n v="0"/>
    <n v="122308"/>
    <m/>
    <n v="110077.2"/>
    <n v="110077.2"/>
    <n v="7.8600000000000002E-4"/>
    <n v="86.520679200000004"/>
    <n v="0"/>
    <m/>
    <n v="0"/>
    <n v="7.8299999999999995E-4"/>
    <n v="0"/>
    <n v="86.520679200000004"/>
  </r>
  <r>
    <x v="3"/>
    <x v="15"/>
    <x v="10"/>
    <x v="32"/>
    <n v="8400"/>
    <n v="0.9"/>
    <n v="0"/>
    <m/>
    <n v="0"/>
    <n v="122308"/>
    <m/>
    <n v="110077.2"/>
    <n v="110077.2"/>
    <n v="6.6000000000000005E-5"/>
    <n v="7.2650952000000002"/>
    <n v="0"/>
    <m/>
    <n v="0"/>
    <n v="6.6000000000000005E-5"/>
    <n v="0"/>
    <n v="7.2650952000000002"/>
  </r>
  <r>
    <x v="3"/>
    <x v="15"/>
    <x v="11"/>
    <x v="32"/>
    <n v="8400"/>
    <n v="0.9"/>
    <n v="0"/>
    <m/>
    <n v="0"/>
    <n v="122308"/>
    <m/>
    <n v="110077.2"/>
    <n v="110077.2"/>
    <n v="0"/>
    <n v="0"/>
    <n v="0"/>
    <m/>
    <n v="0"/>
    <n v="0"/>
    <n v="0"/>
    <n v="0"/>
  </r>
  <r>
    <x v="3"/>
    <x v="15"/>
    <x v="12"/>
    <x v="32"/>
    <n v="8400"/>
    <n v="0.9"/>
    <n v="0"/>
    <m/>
    <n v="0"/>
    <n v="122308"/>
    <m/>
    <n v="110077.2"/>
    <n v="110077.2"/>
    <n v="1.0900000000000001E-4"/>
    <n v="11.998414800000001"/>
    <n v="0"/>
    <m/>
    <n v="0"/>
    <n v="1.0900000000000001E-4"/>
    <n v="0"/>
    <n v="11.998414800000001"/>
  </r>
  <r>
    <x v="3"/>
    <x v="15"/>
    <x v="14"/>
    <x v="32"/>
    <n v="8400"/>
    <n v="0"/>
    <n v="0"/>
    <m/>
    <n v="0"/>
    <n v="122308"/>
    <m/>
    <n v="0"/>
    <n v="0"/>
    <n v="1.5E-5"/>
    <n v="0"/>
    <n v="0"/>
    <m/>
    <n v="0"/>
    <n v="1.0000000000000001E-5"/>
    <n v="0"/>
    <n v="0"/>
  </r>
  <r>
    <x v="3"/>
    <x v="15"/>
    <x v="15"/>
    <x v="32"/>
    <n v="8400"/>
    <n v="0"/>
    <n v="0"/>
    <m/>
    <n v="0"/>
    <n v="122308"/>
    <m/>
    <n v="0"/>
    <n v="0"/>
    <n v="1.73E-4"/>
    <n v="0"/>
    <n v="0"/>
    <m/>
    <n v="0"/>
    <n v="1.73E-4"/>
    <n v="0"/>
    <n v="0"/>
  </r>
  <r>
    <x v="3"/>
    <x v="15"/>
    <x v="16"/>
    <x v="32"/>
    <n v="8400"/>
    <n v="0.9"/>
    <n v="0"/>
    <m/>
    <n v="0"/>
    <n v="122308"/>
    <m/>
    <n v="110077.2"/>
    <n v="110077.2"/>
    <n v="0"/>
    <n v="0"/>
    <n v="0"/>
    <m/>
    <n v="0"/>
    <n v="0"/>
    <n v="0"/>
    <n v="0"/>
  </r>
  <r>
    <x v="3"/>
    <x v="15"/>
    <x v="48"/>
    <x v="32"/>
    <n v="8400"/>
    <n v="0.9"/>
    <n v="0"/>
    <m/>
    <n v="0"/>
    <n v="122308"/>
    <m/>
    <n v="110077.2"/>
    <n v="110077.2"/>
    <n v="0"/>
    <n v="0"/>
    <n v="0"/>
    <m/>
    <n v="0"/>
    <n v="0"/>
    <n v="0"/>
    <n v="0"/>
  </r>
  <r>
    <x v="3"/>
    <x v="15"/>
    <x v="17"/>
    <x v="32"/>
    <n v="8400"/>
    <n v="0.9"/>
    <n v="0"/>
    <m/>
    <n v="0"/>
    <n v="122308"/>
    <m/>
    <n v="110077.2"/>
    <n v="110077.2"/>
    <n v="1.73E-4"/>
    <n v="19.043355599999998"/>
    <n v="0"/>
    <m/>
    <n v="0"/>
    <n v="1.73E-4"/>
    <n v="0"/>
    <n v="19.043355599999998"/>
  </r>
  <r>
    <x v="3"/>
    <x v="15"/>
    <x v="29"/>
    <x v="32"/>
    <n v="8400"/>
    <n v="0.9"/>
    <n v="0"/>
    <m/>
    <n v="0"/>
    <n v="122308"/>
    <m/>
    <n v="110077.2"/>
    <n v="110077.2"/>
    <n v="1.0269999999999999E-3"/>
    <n v="113.04928439999999"/>
    <n v="0"/>
    <m/>
    <n v="0"/>
    <n v="8.2399999999999997E-4"/>
    <n v="0"/>
    <n v="113.04928439999999"/>
  </r>
  <r>
    <x v="3"/>
    <x v="15"/>
    <x v="21"/>
    <x v="32"/>
    <n v="8400"/>
    <n v="0.9"/>
    <n v="0"/>
    <m/>
    <n v="0"/>
    <n v="122308"/>
    <m/>
    <n v="110077.2"/>
    <n v="110077.2"/>
    <n v="4.8999999999999998E-5"/>
    <n v="5.3937827999999994"/>
    <n v="0"/>
    <m/>
    <n v="0"/>
    <n v="4.6E-5"/>
    <n v="0"/>
    <n v="5.3937827999999994"/>
  </r>
  <r>
    <x v="3"/>
    <x v="15"/>
    <x v="22"/>
    <x v="32"/>
    <n v="8400"/>
    <n v="0.9"/>
    <n v="0"/>
    <m/>
    <n v="0"/>
    <n v="122308"/>
    <m/>
    <n v="110077.2"/>
    <n v="110077.2"/>
    <n v="7.2000000000000002E-5"/>
    <n v="7.9255583999999999"/>
    <n v="0"/>
    <m/>
    <n v="0"/>
    <n v="3.6999999999999998E-5"/>
    <n v="0"/>
    <n v="7.9255583999999999"/>
  </r>
  <r>
    <x v="3"/>
    <x v="15"/>
    <x v="0"/>
    <x v="33"/>
    <n v="9004"/>
    <n v="0.9"/>
    <n v="871000"/>
    <n v="66375"/>
    <n v="724162.5"/>
    <n v="7977"/>
    <m/>
    <n v="7179.3"/>
    <n v="731341.8"/>
    <n v="1.147E-3"/>
    <n v="838.84904460000007"/>
    <n v="10250"/>
    <n v="0"/>
    <n v="9225"/>
    <n v="1.145E-3"/>
    <n v="10.562624999999999"/>
    <n v="849.4116696000001"/>
  </r>
  <r>
    <x v="3"/>
    <x v="15"/>
    <x v="1"/>
    <x v="33"/>
    <n v="9004"/>
    <n v="0.9"/>
    <n v="871000"/>
    <n v="66375"/>
    <n v="724162.5"/>
    <n v="7977"/>
    <m/>
    <n v="7179.3"/>
    <n v="731341.8"/>
    <n v="1.13E-4"/>
    <n v="82.6416234"/>
    <n v="10250"/>
    <n v="0"/>
    <n v="9225"/>
    <n v="1.0900000000000001E-4"/>
    <n v="1.005525"/>
    <n v="83.647148400000006"/>
  </r>
  <r>
    <x v="3"/>
    <x v="15"/>
    <x v="2"/>
    <x v="33"/>
    <n v="9004"/>
    <n v="0.9"/>
    <n v="871000"/>
    <n v="66375"/>
    <n v="724162.5"/>
    <n v="7977"/>
    <m/>
    <n v="7179.3"/>
    <n v="731341.8"/>
    <n v="4.2200000000000001E-4"/>
    <n v="308.62623960000002"/>
    <n v="10250"/>
    <n v="0"/>
    <n v="9225"/>
    <n v="3.8099999999999999E-4"/>
    <n v="3.5147249999999999"/>
    <n v="312.14096460000002"/>
  </r>
  <r>
    <x v="3"/>
    <x v="15"/>
    <x v="3"/>
    <x v="33"/>
    <n v="9004"/>
    <n v="0.9"/>
    <n v="871000"/>
    <n v="66375"/>
    <n v="724162.5"/>
    <n v="7977"/>
    <m/>
    <n v="7179.3"/>
    <n v="731341.8"/>
    <n v="5.0390000000000001E-3"/>
    <n v="3685.2313302000002"/>
    <n v="10250"/>
    <n v="0"/>
    <n v="9225"/>
    <n v="5.0080000000000003E-3"/>
    <n v="46.198800000000006"/>
    <n v="3731.4301302000003"/>
  </r>
  <r>
    <x v="3"/>
    <x v="15"/>
    <x v="4"/>
    <x v="33"/>
    <n v="9004"/>
    <n v="0.9"/>
    <n v="871000"/>
    <n v="66375"/>
    <n v="724162.5"/>
    <n v="7977"/>
    <m/>
    <n v="7179.3"/>
    <n v="731341.8"/>
    <n v="0"/>
    <n v="0"/>
    <n v="10250"/>
    <n v="0"/>
    <n v="9225"/>
    <n v="0"/>
    <n v="0"/>
    <n v="0"/>
  </r>
  <r>
    <x v="3"/>
    <x v="15"/>
    <x v="5"/>
    <x v="33"/>
    <n v="9004"/>
    <n v="0.9"/>
    <n v="871000"/>
    <n v="66375"/>
    <n v="724162.5"/>
    <n v="7977"/>
    <m/>
    <n v="7179.3"/>
    <n v="731341.8"/>
    <n v="6.7999999999999999E-5"/>
    <n v="49.731242399999999"/>
    <n v="10250"/>
    <n v="0"/>
    <n v="9225"/>
    <n v="6.7999999999999999E-5"/>
    <n v="0.62729999999999997"/>
    <n v="50.358542399999997"/>
  </r>
  <r>
    <x v="3"/>
    <x v="15"/>
    <x v="6"/>
    <x v="33"/>
    <n v="9004"/>
    <n v="0.9"/>
    <n v="871000"/>
    <n v="66375"/>
    <n v="724162.5"/>
    <n v="7977"/>
    <m/>
    <n v="7179.3"/>
    <n v="731341.8"/>
    <n v="1.54E-4"/>
    <n v="112.6266372"/>
    <n v="10250"/>
    <n v="0"/>
    <n v="9225"/>
    <n v="1.03E-4"/>
    <n v="0.95017499999999999"/>
    <n v="113.57681220000001"/>
  </r>
  <r>
    <x v="3"/>
    <x v="15"/>
    <x v="8"/>
    <x v="33"/>
    <n v="9004"/>
    <n v="0.9"/>
    <n v="871000"/>
    <n v="66375"/>
    <n v="724162.5"/>
    <n v="7977"/>
    <m/>
    <n v="7179.3"/>
    <n v="731341.8"/>
    <n v="4.8099999999999998E-4"/>
    <n v="351.77540579999999"/>
    <n v="10250"/>
    <n v="0"/>
    <n v="9225"/>
    <n v="4.0700000000000003E-4"/>
    <n v="3.7545750000000004"/>
    <n v="355.52998079999998"/>
  </r>
  <r>
    <x v="3"/>
    <x v="15"/>
    <x v="47"/>
    <x v="33"/>
    <n v="9004"/>
    <n v="0.9"/>
    <n v="871000"/>
    <n v="66375"/>
    <n v="724162.5"/>
    <n v="7977"/>
    <m/>
    <n v="7179.3"/>
    <n v="731341.8"/>
    <n v="7.8600000000000002E-4"/>
    <n v="574.83465480000007"/>
    <n v="10250"/>
    <n v="0"/>
    <n v="9225"/>
    <n v="7.8299999999999995E-4"/>
    <n v="7.2231749999999995"/>
    <n v="582.05782980000004"/>
  </r>
  <r>
    <x v="3"/>
    <x v="15"/>
    <x v="10"/>
    <x v="33"/>
    <n v="9004"/>
    <n v="0.9"/>
    <n v="871000"/>
    <n v="66375"/>
    <n v="724162.5"/>
    <n v="7977"/>
    <m/>
    <n v="7179.3"/>
    <n v="731341.8"/>
    <n v="6.6000000000000005E-5"/>
    <n v="48.268558800000008"/>
    <n v="10250"/>
    <n v="0"/>
    <n v="9225"/>
    <n v="6.6000000000000005E-5"/>
    <n v="0.60885"/>
    <n v="48.877408800000005"/>
  </r>
  <r>
    <x v="3"/>
    <x v="15"/>
    <x v="11"/>
    <x v="33"/>
    <n v="9004"/>
    <n v="0.9"/>
    <n v="871000"/>
    <n v="66375"/>
    <n v="724162.5"/>
    <n v="7977"/>
    <m/>
    <n v="7179.3"/>
    <n v="731341.8"/>
    <n v="0"/>
    <n v="0"/>
    <n v="10250"/>
    <n v="0"/>
    <n v="9225"/>
    <n v="0"/>
    <n v="0"/>
    <n v="0"/>
  </r>
  <r>
    <x v="3"/>
    <x v="15"/>
    <x v="12"/>
    <x v="33"/>
    <n v="9004"/>
    <n v="0.9"/>
    <n v="871000"/>
    <n v="66375"/>
    <n v="724162.5"/>
    <n v="7977"/>
    <m/>
    <n v="7179.3"/>
    <n v="731341.8"/>
    <n v="1.0900000000000001E-4"/>
    <n v="79.716256200000004"/>
    <n v="10250"/>
    <n v="0"/>
    <n v="9225"/>
    <n v="1.0900000000000001E-4"/>
    <n v="1.005525"/>
    <n v="80.721781200000009"/>
  </r>
  <r>
    <x v="3"/>
    <x v="15"/>
    <x v="14"/>
    <x v="33"/>
    <n v="9004"/>
    <n v="0"/>
    <n v="871000"/>
    <n v="66375"/>
    <n v="0"/>
    <n v="7977"/>
    <m/>
    <n v="0"/>
    <n v="0"/>
    <n v="1.5E-5"/>
    <n v="0"/>
    <n v="10250"/>
    <n v="0"/>
    <n v="0"/>
    <n v="1.0000000000000001E-5"/>
    <n v="0"/>
    <n v="0"/>
  </r>
  <r>
    <x v="3"/>
    <x v="15"/>
    <x v="15"/>
    <x v="33"/>
    <n v="9004"/>
    <n v="0"/>
    <n v="871000"/>
    <n v="66375"/>
    <n v="0"/>
    <n v="7977"/>
    <m/>
    <n v="0"/>
    <n v="0"/>
    <n v="1.73E-4"/>
    <n v="0"/>
    <n v="10250"/>
    <n v="0"/>
    <n v="0"/>
    <n v="1.73E-4"/>
    <n v="0"/>
    <n v="0"/>
  </r>
  <r>
    <x v="3"/>
    <x v="15"/>
    <x v="16"/>
    <x v="33"/>
    <n v="9004"/>
    <n v="0.9"/>
    <n v="871000"/>
    <n v="66375"/>
    <n v="724162.5"/>
    <n v="7977"/>
    <m/>
    <n v="7179.3"/>
    <n v="731341.8"/>
    <n v="0"/>
    <n v="0"/>
    <n v="10250"/>
    <n v="0"/>
    <n v="9225"/>
    <n v="0"/>
    <n v="0"/>
    <n v="0"/>
  </r>
  <r>
    <x v="3"/>
    <x v="15"/>
    <x v="48"/>
    <x v="33"/>
    <n v="9004"/>
    <n v="0.9"/>
    <n v="871000"/>
    <n v="66375"/>
    <n v="724162.5"/>
    <n v="7977"/>
    <m/>
    <n v="7179.3"/>
    <n v="731341.8"/>
    <n v="0"/>
    <n v="0"/>
    <n v="10250"/>
    <n v="0"/>
    <n v="9225"/>
    <n v="0"/>
    <n v="0"/>
    <n v="0"/>
  </r>
  <r>
    <x v="3"/>
    <x v="15"/>
    <x v="17"/>
    <x v="33"/>
    <n v="9004"/>
    <n v="0.9"/>
    <n v="871000"/>
    <n v="66375"/>
    <n v="724162.5"/>
    <n v="7977"/>
    <m/>
    <n v="7179.3"/>
    <n v="731341.8"/>
    <n v="1.73E-4"/>
    <n v="126.52213140000001"/>
    <n v="10250"/>
    <n v="0"/>
    <n v="9225"/>
    <n v="1.73E-4"/>
    <n v="1.595925"/>
    <n v="128.1180564"/>
  </r>
  <r>
    <x v="3"/>
    <x v="15"/>
    <x v="29"/>
    <x v="33"/>
    <n v="9004"/>
    <n v="0.9"/>
    <n v="871000"/>
    <n v="66375"/>
    <n v="724162.5"/>
    <n v="7977"/>
    <m/>
    <n v="7179.3"/>
    <n v="731341.8"/>
    <n v="1.0269999999999999E-3"/>
    <n v="751.08802860000003"/>
    <n v="10250"/>
    <n v="0"/>
    <n v="9225"/>
    <n v="8.2399999999999997E-4"/>
    <n v="7.6013999999999999"/>
    <n v="758.68942860000004"/>
  </r>
  <r>
    <x v="3"/>
    <x v="15"/>
    <x v="21"/>
    <x v="33"/>
    <n v="9004"/>
    <n v="0.9"/>
    <n v="871000"/>
    <n v="66375"/>
    <n v="724162.5"/>
    <n v="7977"/>
    <m/>
    <n v="7179.3"/>
    <n v="731341.8"/>
    <n v="4.8999999999999998E-5"/>
    <n v="35.835748199999998"/>
    <n v="10250"/>
    <n v="0"/>
    <n v="9225"/>
    <n v="4.6E-5"/>
    <n v="0.42435"/>
    <n v="36.260098199999995"/>
  </r>
  <r>
    <x v="3"/>
    <x v="15"/>
    <x v="22"/>
    <x v="33"/>
    <n v="9004"/>
    <n v="0.9"/>
    <n v="871000"/>
    <n v="66375"/>
    <n v="724162.5"/>
    <n v="7977"/>
    <m/>
    <n v="7179.3"/>
    <n v="731341.8"/>
    <n v="7.2000000000000002E-5"/>
    <n v="52.656609600000003"/>
    <n v="10250"/>
    <n v="0"/>
    <n v="9225"/>
    <n v="3.6999999999999998E-5"/>
    <n v="0.34132499999999999"/>
    <n v="52.997934600000001"/>
  </r>
  <r>
    <x v="3"/>
    <x v="15"/>
    <x v="0"/>
    <x v="34"/>
    <n v="9400"/>
    <n v="0.9"/>
    <n v="0"/>
    <m/>
    <n v="0"/>
    <n v="0"/>
    <m/>
    <n v="0"/>
    <n v="0"/>
    <n v="1.147E-3"/>
    <n v="0"/>
    <n v="0"/>
    <m/>
    <n v="0"/>
    <n v="1.145E-3"/>
    <n v="0"/>
    <n v="0"/>
  </r>
  <r>
    <x v="3"/>
    <x v="15"/>
    <x v="1"/>
    <x v="34"/>
    <n v="9400"/>
    <n v="0.9"/>
    <n v="0"/>
    <m/>
    <n v="0"/>
    <n v="0"/>
    <m/>
    <n v="0"/>
    <n v="0"/>
    <n v="1.13E-4"/>
    <n v="0"/>
    <n v="0"/>
    <m/>
    <n v="0"/>
    <n v="1.0900000000000001E-4"/>
    <n v="0"/>
    <n v="0"/>
  </r>
  <r>
    <x v="3"/>
    <x v="15"/>
    <x v="2"/>
    <x v="34"/>
    <n v="9400"/>
    <n v="0.9"/>
    <n v="0"/>
    <m/>
    <n v="0"/>
    <n v="0"/>
    <m/>
    <n v="0"/>
    <n v="0"/>
    <n v="4.2200000000000001E-4"/>
    <n v="0"/>
    <n v="0"/>
    <m/>
    <n v="0"/>
    <n v="3.8099999999999999E-4"/>
    <n v="0"/>
    <n v="0"/>
  </r>
  <r>
    <x v="3"/>
    <x v="15"/>
    <x v="3"/>
    <x v="34"/>
    <n v="9400"/>
    <n v="0.9"/>
    <n v="0"/>
    <m/>
    <n v="0"/>
    <n v="0"/>
    <m/>
    <n v="0"/>
    <n v="0"/>
    <n v="5.0390000000000001E-3"/>
    <n v="0"/>
    <n v="0"/>
    <m/>
    <n v="0"/>
    <n v="5.0080000000000003E-3"/>
    <n v="0"/>
    <n v="0"/>
  </r>
  <r>
    <x v="3"/>
    <x v="15"/>
    <x v="4"/>
    <x v="34"/>
    <n v="9400"/>
    <n v="0.9"/>
    <n v="0"/>
    <m/>
    <n v="0"/>
    <n v="0"/>
    <m/>
    <n v="0"/>
    <n v="0"/>
    <n v="0"/>
    <n v="0"/>
    <n v="0"/>
    <m/>
    <n v="0"/>
    <n v="0"/>
    <n v="0"/>
    <n v="0"/>
  </r>
  <r>
    <x v="3"/>
    <x v="15"/>
    <x v="5"/>
    <x v="34"/>
    <n v="9400"/>
    <n v="0.9"/>
    <n v="0"/>
    <m/>
    <n v="0"/>
    <n v="0"/>
    <m/>
    <n v="0"/>
    <n v="0"/>
    <n v="6.7999999999999999E-5"/>
    <n v="0"/>
    <n v="0"/>
    <m/>
    <n v="0"/>
    <n v="6.7999999999999999E-5"/>
    <n v="0"/>
    <n v="0"/>
  </r>
  <r>
    <x v="3"/>
    <x v="15"/>
    <x v="6"/>
    <x v="34"/>
    <n v="9400"/>
    <n v="0.9"/>
    <n v="0"/>
    <m/>
    <n v="0"/>
    <n v="0"/>
    <m/>
    <n v="0"/>
    <n v="0"/>
    <n v="1.54E-4"/>
    <n v="0"/>
    <n v="0"/>
    <m/>
    <n v="0"/>
    <n v="1.03E-4"/>
    <n v="0"/>
    <n v="0"/>
  </r>
  <r>
    <x v="3"/>
    <x v="15"/>
    <x v="25"/>
    <x v="34"/>
    <n v="9400"/>
    <n v="0.9"/>
    <n v="0"/>
    <m/>
    <n v="0"/>
    <n v="0"/>
    <m/>
    <n v="0"/>
    <n v="0"/>
    <n v="3.8000000000000002E-5"/>
    <n v="0"/>
    <n v="0"/>
    <m/>
    <n v="0"/>
    <n v="3.6999999999999998E-5"/>
    <n v="0"/>
    <n v="0"/>
  </r>
  <r>
    <x v="3"/>
    <x v="15"/>
    <x v="47"/>
    <x v="34"/>
    <n v="9400"/>
    <n v="0.9"/>
    <n v="0"/>
    <m/>
    <n v="0"/>
    <n v="0"/>
    <m/>
    <n v="0"/>
    <n v="0"/>
    <n v="7.8600000000000002E-4"/>
    <n v="0"/>
    <n v="0"/>
    <m/>
    <n v="0"/>
    <n v="7.8299999999999995E-4"/>
    <n v="0"/>
    <n v="0"/>
  </r>
  <r>
    <x v="3"/>
    <x v="15"/>
    <x v="10"/>
    <x v="34"/>
    <n v="9400"/>
    <n v="0.9"/>
    <n v="0"/>
    <m/>
    <n v="0"/>
    <n v="0"/>
    <m/>
    <n v="0"/>
    <n v="0"/>
    <n v="6.6000000000000005E-5"/>
    <n v="0"/>
    <n v="0"/>
    <m/>
    <n v="0"/>
    <n v="6.6000000000000005E-5"/>
    <n v="0"/>
    <n v="0"/>
  </r>
  <r>
    <x v="3"/>
    <x v="15"/>
    <x v="11"/>
    <x v="34"/>
    <n v="9400"/>
    <n v="0.9"/>
    <n v="0"/>
    <m/>
    <n v="0"/>
    <n v="0"/>
    <m/>
    <n v="0"/>
    <n v="0"/>
    <n v="0"/>
    <n v="0"/>
    <n v="0"/>
    <m/>
    <n v="0"/>
    <n v="0"/>
    <n v="0"/>
    <n v="0"/>
  </r>
  <r>
    <x v="3"/>
    <x v="15"/>
    <x v="12"/>
    <x v="34"/>
    <n v="9400"/>
    <n v="0.9"/>
    <n v="0"/>
    <m/>
    <n v="0"/>
    <n v="0"/>
    <m/>
    <n v="0"/>
    <n v="0"/>
    <n v="1.0900000000000001E-4"/>
    <n v="0"/>
    <n v="0"/>
    <m/>
    <n v="0"/>
    <n v="1.0900000000000001E-4"/>
    <n v="0"/>
    <n v="0"/>
  </r>
  <r>
    <x v="3"/>
    <x v="15"/>
    <x v="14"/>
    <x v="34"/>
    <n v="9400"/>
    <n v="0"/>
    <n v="0"/>
    <m/>
    <n v="0"/>
    <n v="0"/>
    <m/>
    <n v="0"/>
    <n v="0"/>
    <n v="1.5E-5"/>
    <n v="0"/>
    <n v="0"/>
    <m/>
    <n v="0"/>
    <n v="1.0000000000000001E-5"/>
    <n v="0"/>
    <n v="0"/>
  </r>
  <r>
    <x v="3"/>
    <x v="15"/>
    <x v="15"/>
    <x v="34"/>
    <n v="9400"/>
    <n v="0"/>
    <n v="0"/>
    <m/>
    <n v="0"/>
    <n v="0"/>
    <m/>
    <n v="0"/>
    <n v="0"/>
    <n v="1.73E-4"/>
    <n v="0"/>
    <n v="0"/>
    <m/>
    <n v="0"/>
    <n v="1.73E-4"/>
    <n v="0"/>
    <n v="0"/>
  </r>
  <r>
    <x v="3"/>
    <x v="15"/>
    <x v="16"/>
    <x v="34"/>
    <n v="9400"/>
    <n v="0.9"/>
    <n v="0"/>
    <m/>
    <n v="0"/>
    <n v="0"/>
    <m/>
    <n v="0"/>
    <n v="0"/>
    <n v="0"/>
    <n v="0"/>
    <n v="0"/>
    <m/>
    <n v="0"/>
    <n v="0"/>
    <n v="0"/>
    <n v="0"/>
  </r>
  <r>
    <x v="3"/>
    <x v="15"/>
    <x v="48"/>
    <x v="34"/>
    <n v="9400"/>
    <n v="0.9"/>
    <n v="0"/>
    <m/>
    <n v="0"/>
    <n v="0"/>
    <m/>
    <n v="0"/>
    <n v="0"/>
    <n v="0"/>
    <n v="0"/>
    <n v="0"/>
    <m/>
    <n v="0"/>
    <n v="0"/>
    <n v="0"/>
    <n v="0"/>
  </r>
  <r>
    <x v="3"/>
    <x v="15"/>
    <x v="17"/>
    <x v="34"/>
    <n v="9400"/>
    <n v="0.9"/>
    <n v="0"/>
    <m/>
    <n v="0"/>
    <n v="0"/>
    <m/>
    <n v="0"/>
    <n v="0"/>
    <n v="1.73E-4"/>
    <n v="0"/>
    <n v="0"/>
    <m/>
    <n v="0"/>
    <n v="1.73E-4"/>
    <n v="0"/>
    <n v="0"/>
  </r>
  <r>
    <x v="3"/>
    <x v="15"/>
    <x v="29"/>
    <x v="34"/>
    <n v="9400"/>
    <n v="0.9"/>
    <n v="0"/>
    <m/>
    <n v="0"/>
    <n v="0"/>
    <m/>
    <n v="0"/>
    <n v="0"/>
    <n v="1.0269999999999999E-3"/>
    <n v="0"/>
    <n v="0"/>
    <m/>
    <n v="0"/>
    <n v="8.2399999999999997E-4"/>
    <n v="0"/>
    <n v="0"/>
  </r>
  <r>
    <x v="3"/>
    <x v="15"/>
    <x v="21"/>
    <x v="34"/>
    <n v="9400"/>
    <n v="0.9"/>
    <n v="0"/>
    <m/>
    <n v="0"/>
    <n v="0"/>
    <m/>
    <n v="0"/>
    <n v="0"/>
    <n v="4.8999999999999998E-5"/>
    <n v="0"/>
    <n v="0"/>
    <m/>
    <n v="0"/>
    <n v="4.6E-5"/>
    <n v="0"/>
    <n v="0"/>
  </r>
  <r>
    <x v="3"/>
    <x v="15"/>
    <x v="22"/>
    <x v="34"/>
    <n v="9400"/>
    <n v="0.9"/>
    <n v="0"/>
    <m/>
    <n v="0"/>
    <n v="0"/>
    <m/>
    <n v="0"/>
    <n v="0"/>
    <n v="7.2000000000000002E-5"/>
    <n v="0"/>
    <n v="0"/>
    <m/>
    <n v="0"/>
    <n v="3.6999999999999998E-5"/>
    <n v="0"/>
    <n v="0"/>
  </r>
  <r>
    <x v="4"/>
    <x v="16"/>
    <x v="0"/>
    <x v="35"/>
    <n v="8207"/>
    <m/>
    <n v="130115959"/>
    <n v="74610609"/>
    <n v="0"/>
    <n v="343557"/>
    <m/>
    <n v="0"/>
    <n v="0"/>
    <n v="1.147E-3"/>
    <n v="0"/>
    <n v="14666474"/>
    <n v="7554987"/>
    <n v="0"/>
    <n v="1.145E-3"/>
    <n v="0"/>
    <n v="0"/>
  </r>
  <r>
    <x v="4"/>
    <x v="16"/>
    <x v="1"/>
    <x v="35"/>
    <n v="8207"/>
    <m/>
    <n v="130115959"/>
    <n v="74610609"/>
    <n v="0"/>
    <n v="343557"/>
    <m/>
    <n v="0"/>
    <n v="0"/>
    <n v="1.13E-4"/>
    <n v="0"/>
    <n v="14666474"/>
    <n v="7554987"/>
    <n v="0"/>
    <n v="1.0900000000000001E-4"/>
    <n v="0"/>
    <n v="0"/>
  </r>
  <r>
    <x v="4"/>
    <x v="16"/>
    <x v="2"/>
    <x v="35"/>
    <n v="8207"/>
    <m/>
    <n v="130115959"/>
    <n v="74610609"/>
    <n v="0"/>
    <n v="343557"/>
    <m/>
    <n v="0"/>
    <n v="0"/>
    <n v="4.2200000000000001E-4"/>
    <n v="0"/>
    <n v="14666474"/>
    <n v="7554987"/>
    <n v="0"/>
    <n v="3.8099999999999999E-4"/>
    <n v="0"/>
    <n v="0"/>
  </r>
  <r>
    <x v="4"/>
    <x v="16"/>
    <x v="3"/>
    <x v="35"/>
    <n v="8207"/>
    <m/>
    <n v="130115959"/>
    <n v="74610609"/>
    <n v="0"/>
    <n v="343557"/>
    <m/>
    <n v="0"/>
    <n v="0"/>
    <n v="5.0390000000000001E-3"/>
    <n v="0"/>
    <n v="14666474"/>
    <n v="7554987"/>
    <n v="0"/>
    <n v="5.0080000000000003E-3"/>
    <n v="0"/>
    <n v="0"/>
  </r>
  <r>
    <x v="4"/>
    <x v="16"/>
    <x v="4"/>
    <x v="35"/>
    <n v="8207"/>
    <m/>
    <n v="130115959"/>
    <n v="74610609"/>
    <n v="0"/>
    <n v="343557"/>
    <m/>
    <n v="0"/>
    <n v="0"/>
    <n v="0"/>
    <n v="0"/>
    <n v="14666474"/>
    <n v="7554987"/>
    <n v="0"/>
    <n v="0"/>
    <n v="0"/>
    <n v="0"/>
  </r>
  <r>
    <x v="4"/>
    <x v="16"/>
    <x v="5"/>
    <x v="35"/>
    <n v="8207"/>
    <m/>
    <n v="130115959"/>
    <n v="74610609"/>
    <n v="0"/>
    <n v="343557"/>
    <m/>
    <n v="0"/>
    <n v="0"/>
    <n v="6.7999999999999999E-5"/>
    <n v="0"/>
    <n v="14666474"/>
    <n v="7554987"/>
    <n v="0"/>
    <n v="6.7999999999999999E-5"/>
    <n v="0"/>
    <n v="0"/>
  </r>
  <r>
    <x v="4"/>
    <x v="16"/>
    <x v="6"/>
    <x v="35"/>
    <n v="8207"/>
    <m/>
    <n v="130115959"/>
    <n v="74610609"/>
    <n v="0"/>
    <n v="343557"/>
    <m/>
    <n v="0"/>
    <n v="0"/>
    <n v="1.54E-4"/>
    <n v="0"/>
    <n v="14666474"/>
    <n v="7554987"/>
    <n v="0"/>
    <n v="1.03E-4"/>
    <n v="0"/>
    <n v="0"/>
  </r>
  <r>
    <x v="4"/>
    <x v="16"/>
    <x v="49"/>
    <x v="35"/>
    <n v="8207"/>
    <m/>
    <n v="130115959"/>
    <n v="74610609"/>
    <n v="0"/>
    <n v="343557"/>
    <m/>
    <n v="0"/>
    <n v="0"/>
    <n v="0"/>
    <n v="0"/>
    <n v="14666474"/>
    <n v="7554987"/>
    <n v="0"/>
    <n v="0"/>
    <n v="0"/>
    <n v="0"/>
  </r>
  <r>
    <x v="4"/>
    <x v="16"/>
    <x v="8"/>
    <x v="35"/>
    <n v="8207"/>
    <m/>
    <n v="130115959"/>
    <n v="74610609"/>
    <n v="0"/>
    <n v="343557"/>
    <m/>
    <n v="0"/>
    <n v="0"/>
    <n v="4.8099999999999998E-4"/>
    <n v="0"/>
    <n v="14666474"/>
    <n v="7554987"/>
    <n v="0"/>
    <n v="4.0700000000000003E-4"/>
    <n v="0"/>
    <n v="0"/>
  </r>
  <r>
    <x v="4"/>
    <x v="16"/>
    <x v="50"/>
    <x v="35"/>
    <n v="8207"/>
    <m/>
    <n v="130115959"/>
    <n v="74610609"/>
    <n v="0"/>
    <n v="343557"/>
    <m/>
    <n v="0"/>
    <n v="0"/>
    <n v="1.4630000000000001E-3"/>
    <n v="0"/>
    <n v="14666474"/>
    <n v="7554987"/>
    <n v="0"/>
    <n v="7.2900000000000005E-4"/>
    <n v="0"/>
    <n v="0"/>
  </r>
  <r>
    <x v="4"/>
    <x v="16"/>
    <x v="10"/>
    <x v="35"/>
    <n v="8207"/>
    <m/>
    <n v="130115959"/>
    <n v="74610609"/>
    <n v="0"/>
    <n v="343557"/>
    <m/>
    <n v="0"/>
    <n v="0"/>
    <n v="6.6000000000000005E-5"/>
    <n v="0"/>
    <n v="14666474"/>
    <n v="7554987"/>
    <n v="0"/>
    <n v="6.6000000000000005E-5"/>
    <n v="0"/>
    <n v="0"/>
  </r>
  <r>
    <x v="4"/>
    <x v="16"/>
    <x v="11"/>
    <x v="35"/>
    <n v="8207"/>
    <m/>
    <n v="130115959"/>
    <n v="74610609"/>
    <n v="0"/>
    <n v="343557"/>
    <m/>
    <n v="0"/>
    <n v="0"/>
    <n v="0"/>
    <n v="0"/>
    <n v="14666474"/>
    <n v="7554987"/>
    <n v="0"/>
    <n v="0"/>
    <n v="0"/>
    <n v="0"/>
  </r>
  <r>
    <x v="4"/>
    <x v="16"/>
    <x v="12"/>
    <x v="35"/>
    <n v="8207"/>
    <m/>
    <n v="130115959"/>
    <n v="74610609"/>
    <n v="0"/>
    <n v="343557"/>
    <m/>
    <n v="0"/>
    <n v="0"/>
    <n v="1.0900000000000001E-4"/>
    <n v="0"/>
    <n v="14666474"/>
    <n v="7554987"/>
    <n v="0"/>
    <n v="1.0900000000000001E-4"/>
    <n v="0"/>
    <n v="0"/>
  </r>
  <r>
    <x v="4"/>
    <x v="16"/>
    <x v="14"/>
    <x v="35"/>
    <n v="8207"/>
    <m/>
    <n v="130115959"/>
    <n v="74610609"/>
    <n v="0"/>
    <n v="343557"/>
    <m/>
    <n v="0"/>
    <n v="0"/>
    <n v="1.5E-5"/>
    <n v="0"/>
    <n v="14666474"/>
    <n v="7554987"/>
    <n v="0"/>
    <n v="1.0000000000000001E-5"/>
    <n v="0"/>
    <n v="0"/>
  </r>
  <r>
    <x v="4"/>
    <x v="16"/>
    <x v="15"/>
    <x v="35"/>
    <n v="8207"/>
    <m/>
    <n v="130115959"/>
    <n v="74610609"/>
    <n v="0"/>
    <n v="343557"/>
    <m/>
    <n v="0"/>
    <n v="0"/>
    <n v="1.73E-4"/>
    <n v="0"/>
    <n v="14666474"/>
    <n v="7554987"/>
    <n v="0"/>
    <n v="1.73E-4"/>
    <n v="0"/>
    <n v="0"/>
  </r>
  <r>
    <x v="4"/>
    <x v="16"/>
    <x v="16"/>
    <x v="35"/>
    <n v="8207"/>
    <m/>
    <n v="130115959"/>
    <n v="74610609"/>
    <n v="0"/>
    <n v="343557"/>
    <m/>
    <n v="0"/>
    <n v="0"/>
    <n v="0"/>
    <n v="0"/>
    <n v="14666474"/>
    <n v="7554987"/>
    <n v="0"/>
    <n v="0"/>
    <n v="0"/>
    <n v="0"/>
  </r>
  <r>
    <x v="4"/>
    <x v="16"/>
    <x v="17"/>
    <x v="35"/>
    <n v="8207"/>
    <m/>
    <n v="130115959"/>
    <n v="74610609"/>
    <n v="0"/>
    <n v="343557"/>
    <m/>
    <n v="0"/>
    <n v="0"/>
    <n v="1.73E-4"/>
    <n v="0"/>
    <n v="14666474"/>
    <n v="7554987"/>
    <n v="0"/>
    <n v="1.73E-4"/>
    <n v="0"/>
    <n v="0"/>
  </r>
  <r>
    <x v="4"/>
    <x v="16"/>
    <x v="51"/>
    <x v="35"/>
    <n v="8207"/>
    <m/>
    <n v="130115959"/>
    <n v="74610609"/>
    <n v="0"/>
    <n v="343557"/>
    <m/>
    <n v="0"/>
    <n v="0"/>
    <n v="0"/>
    <n v="0"/>
    <n v="14666474"/>
    <n v="7554987"/>
    <n v="0"/>
    <n v="0"/>
    <n v="0"/>
    <n v="0"/>
  </r>
  <r>
    <x v="4"/>
    <x v="16"/>
    <x v="21"/>
    <x v="35"/>
    <n v="8207"/>
    <m/>
    <n v="130115959"/>
    <n v="74610609"/>
    <n v="0"/>
    <n v="343557"/>
    <m/>
    <n v="0"/>
    <n v="0"/>
    <n v="4.8999999999999998E-5"/>
    <n v="0"/>
    <n v="14666474"/>
    <n v="7554987"/>
    <n v="0"/>
    <n v="4.6E-5"/>
    <n v="0"/>
    <n v="0"/>
  </r>
  <r>
    <x v="4"/>
    <x v="16"/>
    <x v="22"/>
    <x v="35"/>
    <n v="8207"/>
    <m/>
    <n v="130115959"/>
    <n v="74610609"/>
    <n v="0"/>
    <n v="343557"/>
    <m/>
    <n v="0"/>
    <n v="0"/>
    <n v="7.2000000000000002E-5"/>
    <n v="0"/>
    <n v="14666474"/>
    <n v="7554987"/>
    <n v="0"/>
    <n v="3.6999999999999998E-5"/>
    <n v="0"/>
    <n v="0"/>
  </r>
  <r>
    <x v="4"/>
    <x v="16"/>
    <x v="0"/>
    <x v="36"/>
    <n v="8207"/>
    <m/>
    <n v="48966691"/>
    <n v="30844872"/>
    <n v="0"/>
    <n v="164199"/>
    <m/>
    <n v="0"/>
    <n v="0"/>
    <n v="1.147E-3"/>
    <n v="0"/>
    <n v="4431400"/>
    <n v="1881075"/>
    <n v="0"/>
    <n v="1.145E-3"/>
    <n v="0"/>
    <n v="0"/>
  </r>
  <r>
    <x v="4"/>
    <x v="16"/>
    <x v="1"/>
    <x v="36"/>
    <n v="8207"/>
    <m/>
    <n v="48966691"/>
    <n v="30844872"/>
    <n v="0"/>
    <n v="164199"/>
    <m/>
    <n v="0"/>
    <n v="0"/>
    <n v="1.13E-4"/>
    <n v="0"/>
    <n v="4431400"/>
    <n v="1881075"/>
    <n v="0"/>
    <n v="1.0900000000000001E-4"/>
    <n v="0"/>
    <n v="0"/>
  </r>
  <r>
    <x v="4"/>
    <x v="16"/>
    <x v="2"/>
    <x v="36"/>
    <n v="8207"/>
    <m/>
    <n v="48966691"/>
    <n v="30844872"/>
    <n v="0"/>
    <n v="164199"/>
    <m/>
    <n v="0"/>
    <n v="0"/>
    <n v="4.2200000000000001E-4"/>
    <n v="0"/>
    <n v="4431400"/>
    <n v="1881075"/>
    <n v="0"/>
    <n v="3.8099999999999999E-4"/>
    <n v="0"/>
    <n v="0"/>
  </r>
  <r>
    <x v="4"/>
    <x v="16"/>
    <x v="3"/>
    <x v="36"/>
    <n v="8207"/>
    <m/>
    <n v="48966691"/>
    <n v="30844872"/>
    <n v="0"/>
    <n v="164199"/>
    <m/>
    <n v="0"/>
    <n v="0"/>
    <n v="5.0390000000000001E-3"/>
    <n v="0"/>
    <n v="4431400"/>
    <n v="1881075"/>
    <n v="0"/>
    <n v="5.0080000000000003E-3"/>
    <n v="0"/>
    <n v="0"/>
  </r>
  <r>
    <x v="4"/>
    <x v="16"/>
    <x v="4"/>
    <x v="36"/>
    <n v="8207"/>
    <m/>
    <n v="48966691"/>
    <n v="30844872"/>
    <n v="0"/>
    <n v="164199"/>
    <m/>
    <n v="0"/>
    <n v="0"/>
    <n v="0"/>
    <n v="0"/>
    <n v="4431400"/>
    <n v="1881075"/>
    <n v="0"/>
    <n v="0"/>
    <n v="0"/>
    <n v="0"/>
  </r>
  <r>
    <x v="4"/>
    <x v="16"/>
    <x v="5"/>
    <x v="36"/>
    <n v="8207"/>
    <m/>
    <n v="48966691"/>
    <n v="30844872"/>
    <n v="0"/>
    <n v="164199"/>
    <m/>
    <n v="0"/>
    <n v="0"/>
    <n v="6.7999999999999999E-5"/>
    <n v="0"/>
    <n v="4431400"/>
    <n v="1881075"/>
    <n v="0"/>
    <n v="6.7999999999999999E-5"/>
    <n v="0"/>
    <n v="0"/>
  </r>
  <r>
    <x v="4"/>
    <x v="16"/>
    <x v="6"/>
    <x v="36"/>
    <n v="8207"/>
    <m/>
    <n v="48966691"/>
    <n v="30844872"/>
    <n v="0"/>
    <n v="164199"/>
    <m/>
    <n v="0"/>
    <n v="0"/>
    <n v="1.54E-4"/>
    <n v="0"/>
    <n v="4431400"/>
    <n v="1881075"/>
    <n v="0"/>
    <n v="1.03E-4"/>
    <n v="0"/>
    <n v="0"/>
  </r>
  <r>
    <x v="4"/>
    <x v="16"/>
    <x v="49"/>
    <x v="36"/>
    <n v="8207"/>
    <m/>
    <n v="48966691"/>
    <n v="30844872"/>
    <n v="0"/>
    <n v="164199"/>
    <m/>
    <n v="0"/>
    <n v="0"/>
    <n v="0"/>
    <n v="0"/>
    <n v="4431400"/>
    <n v="1881075"/>
    <n v="0"/>
    <n v="0"/>
    <n v="0"/>
    <n v="0"/>
  </r>
  <r>
    <x v="4"/>
    <x v="16"/>
    <x v="8"/>
    <x v="36"/>
    <n v="8207"/>
    <m/>
    <n v="48966691"/>
    <n v="30844872"/>
    <n v="0"/>
    <n v="164199"/>
    <m/>
    <n v="0"/>
    <n v="0"/>
    <n v="4.8099999999999998E-4"/>
    <n v="0"/>
    <n v="4431400"/>
    <n v="1881075"/>
    <n v="0"/>
    <n v="4.0700000000000003E-4"/>
    <n v="0"/>
    <n v="0"/>
  </r>
  <r>
    <x v="4"/>
    <x v="16"/>
    <x v="50"/>
    <x v="36"/>
    <n v="8207"/>
    <m/>
    <n v="48966691"/>
    <n v="30844872"/>
    <n v="0"/>
    <n v="164199"/>
    <m/>
    <n v="0"/>
    <n v="0"/>
    <n v="1.4630000000000001E-3"/>
    <n v="0"/>
    <n v="4431400"/>
    <n v="1881075"/>
    <n v="0"/>
    <n v="7.2900000000000005E-4"/>
    <n v="0"/>
    <n v="0"/>
  </r>
  <r>
    <x v="4"/>
    <x v="16"/>
    <x v="10"/>
    <x v="36"/>
    <n v="8207"/>
    <m/>
    <n v="48966691"/>
    <n v="30844872"/>
    <n v="0"/>
    <n v="164199"/>
    <m/>
    <n v="0"/>
    <n v="0"/>
    <n v="6.6000000000000005E-5"/>
    <n v="0"/>
    <n v="4431400"/>
    <n v="1881075"/>
    <n v="0"/>
    <n v="6.6000000000000005E-5"/>
    <n v="0"/>
    <n v="0"/>
  </r>
  <r>
    <x v="4"/>
    <x v="16"/>
    <x v="11"/>
    <x v="36"/>
    <n v="8207"/>
    <m/>
    <n v="48966691"/>
    <n v="30844872"/>
    <n v="0"/>
    <n v="164199"/>
    <m/>
    <n v="0"/>
    <n v="0"/>
    <n v="0"/>
    <n v="0"/>
    <n v="4431400"/>
    <n v="1881075"/>
    <n v="0"/>
    <n v="0"/>
    <n v="0"/>
    <n v="0"/>
  </r>
  <r>
    <x v="4"/>
    <x v="16"/>
    <x v="12"/>
    <x v="36"/>
    <n v="8207"/>
    <m/>
    <n v="48966691"/>
    <n v="30844872"/>
    <n v="0"/>
    <n v="164199"/>
    <m/>
    <n v="0"/>
    <n v="0"/>
    <n v="1.0900000000000001E-4"/>
    <n v="0"/>
    <n v="4431400"/>
    <n v="1881075"/>
    <n v="0"/>
    <n v="1.0900000000000001E-4"/>
    <n v="0"/>
    <n v="0"/>
  </r>
  <r>
    <x v="4"/>
    <x v="16"/>
    <x v="14"/>
    <x v="36"/>
    <n v="8207"/>
    <m/>
    <n v="48966691"/>
    <n v="30844872"/>
    <n v="0"/>
    <n v="164199"/>
    <m/>
    <n v="0"/>
    <n v="0"/>
    <n v="1.5E-5"/>
    <n v="0"/>
    <n v="4431400"/>
    <n v="1881075"/>
    <n v="0"/>
    <n v="1.0000000000000001E-5"/>
    <n v="0"/>
    <n v="0"/>
  </r>
  <r>
    <x v="4"/>
    <x v="16"/>
    <x v="15"/>
    <x v="36"/>
    <n v="8207"/>
    <m/>
    <n v="48966691"/>
    <n v="30844872"/>
    <n v="0"/>
    <n v="164199"/>
    <m/>
    <n v="0"/>
    <n v="0"/>
    <n v="1.73E-4"/>
    <n v="0"/>
    <n v="4431400"/>
    <n v="1881075"/>
    <n v="0"/>
    <n v="1.73E-4"/>
    <n v="0"/>
    <n v="0"/>
  </r>
  <r>
    <x v="4"/>
    <x v="16"/>
    <x v="16"/>
    <x v="36"/>
    <n v="8207"/>
    <m/>
    <n v="48966691"/>
    <n v="30844872"/>
    <n v="0"/>
    <n v="164199"/>
    <m/>
    <n v="0"/>
    <n v="0"/>
    <n v="0"/>
    <n v="0"/>
    <n v="4431400"/>
    <n v="1881075"/>
    <n v="0"/>
    <n v="0"/>
    <n v="0"/>
    <n v="0"/>
  </r>
  <r>
    <x v="4"/>
    <x v="16"/>
    <x v="52"/>
    <x v="36"/>
    <n v="8207"/>
    <m/>
    <n v="48966691"/>
    <n v="30844872"/>
    <n v="0"/>
    <n v="164199"/>
    <m/>
    <n v="0"/>
    <n v="0"/>
    <n v="0"/>
    <n v="0"/>
    <n v="4431400"/>
    <n v="1881075"/>
    <n v="0"/>
    <n v="0"/>
    <n v="0"/>
    <n v="0"/>
  </r>
  <r>
    <x v="4"/>
    <x v="16"/>
    <x v="17"/>
    <x v="36"/>
    <n v="8207"/>
    <m/>
    <n v="48966691"/>
    <n v="30844872"/>
    <n v="0"/>
    <n v="164199"/>
    <m/>
    <n v="0"/>
    <n v="0"/>
    <n v="1.73E-4"/>
    <n v="0"/>
    <n v="4431400"/>
    <n v="1881075"/>
    <n v="0"/>
    <n v="1.73E-4"/>
    <n v="0"/>
    <n v="0"/>
  </r>
  <r>
    <x v="4"/>
    <x v="16"/>
    <x v="51"/>
    <x v="36"/>
    <n v="8207"/>
    <m/>
    <n v="48966691"/>
    <n v="30844872"/>
    <n v="0"/>
    <n v="164199"/>
    <m/>
    <n v="0"/>
    <n v="0"/>
    <n v="0"/>
    <n v="0"/>
    <n v="4431400"/>
    <n v="1881075"/>
    <n v="0"/>
    <n v="0"/>
    <n v="0"/>
    <n v="0"/>
  </r>
  <r>
    <x v="4"/>
    <x v="16"/>
    <x v="21"/>
    <x v="36"/>
    <n v="8207"/>
    <m/>
    <n v="48966691"/>
    <n v="30844872"/>
    <n v="0"/>
    <n v="164199"/>
    <m/>
    <n v="0"/>
    <n v="0"/>
    <n v="4.8999999999999998E-5"/>
    <n v="0"/>
    <n v="4431400"/>
    <n v="1881075"/>
    <n v="0"/>
    <n v="4.6E-5"/>
    <n v="0"/>
    <n v="0"/>
  </r>
  <r>
    <x v="4"/>
    <x v="16"/>
    <x v="22"/>
    <x v="36"/>
    <n v="8207"/>
    <m/>
    <n v="48966691"/>
    <n v="30844872"/>
    <n v="0"/>
    <n v="164199"/>
    <m/>
    <n v="0"/>
    <n v="0"/>
    <n v="7.2000000000000002E-5"/>
    <n v="0"/>
    <n v="4431400"/>
    <n v="1881075"/>
    <n v="0"/>
    <n v="3.6999999999999998E-5"/>
    <n v="0"/>
    <n v="0"/>
  </r>
  <r>
    <x v="4"/>
    <x v="16"/>
    <x v="0"/>
    <x v="37"/>
    <n v="8207"/>
    <m/>
    <n v="0"/>
    <m/>
    <n v="0"/>
    <n v="5922380"/>
    <m/>
    <n v="0"/>
    <n v="0"/>
    <n v="1.147E-3"/>
    <n v="0"/>
    <n v="133765"/>
    <m/>
    <n v="0"/>
    <n v="1.145E-3"/>
    <n v="0"/>
    <n v="0"/>
  </r>
  <r>
    <x v="4"/>
    <x v="16"/>
    <x v="1"/>
    <x v="37"/>
    <n v="8207"/>
    <m/>
    <n v="0"/>
    <m/>
    <n v="0"/>
    <n v="5922380"/>
    <m/>
    <n v="0"/>
    <n v="0"/>
    <n v="1.13E-4"/>
    <n v="0"/>
    <n v="133765"/>
    <m/>
    <n v="0"/>
    <n v="1.0900000000000001E-4"/>
    <n v="0"/>
    <n v="0"/>
  </r>
  <r>
    <x v="4"/>
    <x v="16"/>
    <x v="2"/>
    <x v="37"/>
    <n v="8207"/>
    <m/>
    <n v="0"/>
    <m/>
    <n v="0"/>
    <n v="5922380"/>
    <m/>
    <n v="0"/>
    <n v="0"/>
    <n v="4.2200000000000001E-4"/>
    <n v="0"/>
    <n v="133765"/>
    <m/>
    <n v="0"/>
    <n v="3.8099999999999999E-4"/>
    <n v="0"/>
    <n v="0"/>
  </r>
  <r>
    <x v="4"/>
    <x v="16"/>
    <x v="3"/>
    <x v="37"/>
    <n v="8207"/>
    <m/>
    <n v="0"/>
    <m/>
    <n v="0"/>
    <n v="5922380"/>
    <m/>
    <n v="0"/>
    <n v="0"/>
    <n v="5.0390000000000001E-3"/>
    <n v="0"/>
    <n v="133765"/>
    <m/>
    <n v="0"/>
    <n v="5.0080000000000003E-3"/>
    <n v="0"/>
    <n v="0"/>
  </r>
  <r>
    <x v="4"/>
    <x v="16"/>
    <x v="4"/>
    <x v="37"/>
    <n v="8207"/>
    <m/>
    <n v="0"/>
    <m/>
    <n v="0"/>
    <n v="5922380"/>
    <m/>
    <n v="0"/>
    <n v="0"/>
    <n v="0"/>
    <n v="0"/>
    <n v="133765"/>
    <m/>
    <n v="0"/>
    <n v="0"/>
    <n v="0"/>
    <n v="0"/>
  </r>
  <r>
    <x v="4"/>
    <x v="16"/>
    <x v="5"/>
    <x v="37"/>
    <n v="8207"/>
    <m/>
    <n v="0"/>
    <m/>
    <n v="0"/>
    <n v="5922380"/>
    <m/>
    <n v="0"/>
    <n v="0"/>
    <n v="6.7999999999999999E-5"/>
    <n v="0"/>
    <n v="133765"/>
    <m/>
    <n v="0"/>
    <n v="6.7999999999999999E-5"/>
    <n v="0"/>
    <n v="0"/>
  </r>
  <r>
    <x v="4"/>
    <x v="16"/>
    <x v="6"/>
    <x v="37"/>
    <n v="8207"/>
    <m/>
    <n v="0"/>
    <m/>
    <n v="0"/>
    <n v="5922380"/>
    <m/>
    <n v="0"/>
    <n v="0"/>
    <n v="1.54E-4"/>
    <n v="0"/>
    <n v="133765"/>
    <m/>
    <n v="0"/>
    <n v="1.03E-4"/>
    <n v="0"/>
    <n v="0"/>
  </r>
  <r>
    <x v="4"/>
    <x v="16"/>
    <x v="49"/>
    <x v="37"/>
    <n v="8207"/>
    <m/>
    <n v="0"/>
    <m/>
    <n v="0"/>
    <n v="5922380"/>
    <m/>
    <n v="0"/>
    <n v="0"/>
    <n v="0"/>
    <n v="0"/>
    <n v="133765"/>
    <m/>
    <n v="0"/>
    <n v="0"/>
    <n v="0"/>
    <n v="0"/>
  </r>
  <r>
    <x v="4"/>
    <x v="16"/>
    <x v="8"/>
    <x v="37"/>
    <n v="8207"/>
    <m/>
    <n v="0"/>
    <m/>
    <n v="0"/>
    <n v="5922380"/>
    <m/>
    <n v="0"/>
    <n v="0"/>
    <n v="4.8099999999999998E-4"/>
    <n v="0"/>
    <n v="133765"/>
    <m/>
    <n v="0"/>
    <n v="4.0700000000000003E-4"/>
    <n v="0"/>
    <n v="0"/>
  </r>
  <r>
    <x v="4"/>
    <x v="16"/>
    <x v="50"/>
    <x v="37"/>
    <n v="8207"/>
    <m/>
    <n v="0"/>
    <m/>
    <n v="0"/>
    <n v="5922380"/>
    <m/>
    <n v="0"/>
    <n v="0"/>
    <n v="1.4630000000000001E-3"/>
    <n v="0"/>
    <n v="133765"/>
    <m/>
    <n v="0"/>
    <n v="7.2900000000000005E-4"/>
    <n v="0"/>
    <n v="0"/>
  </r>
  <r>
    <x v="4"/>
    <x v="16"/>
    <x v="10"/>
    <x v="37"/>
    <n v="8207"/>
    <m/>
    <n v="0"/>
    <m/>
    <n v="0"/>
    <n v="5922380"/>
    <m/>
    <n v="0"/>
    <n v="0"/>
    <n v="6.6000000000000005E-5"/>
    <n v="0"/>
    <n v="133765"/>
    <m/>
    <n v="0"/>
    <n v="6.6000000000000005E-5"/>
    <n v="0"/>
    <n v="0"/>
  </r>
  <r>
    <x v="4"/>
    <x v="16"/>
    <x v="11"/>
    <x v="37"/>
    <n v="8207"/>
    <m/>
    <n v="0"/>
    <m/>
    <n v="0"/>
    <n v="5922380"/>
    <m/>
    <n v="0"/>
    <n v="0"/>
    <n v="0"/>
    <n v="0"/>
    <n v="133765"/>
    <m/>
    <n v="0"/>
    <n v="0"/>
    <n v="0"/>
    <n v="0"/>
  </r>
  <r>
    <x v="4"/>
    <x v="16"/>
    <x v="12"/>
    <x v="37"/>
    <n v="8207"/>
    <m/>
    <n v="0"/>
    <m/>
    <n v="0"/>
    <n v="5922380"/>
    <m/>
    <n v="0"/>
    <n v="0"/>
    <n v="1.0900000000000001E-4"/>
    <n v="0"/>
    <n v="133765"/>
    <m/>
    <n v="0"/>
    <n v="1.0900000000000001E-4"/>
    <n v="0"/>
    <n v="0"/>
  </r>
  <r>
    <x v="4"/>
    <x v="16"/>
    <x v="14"/>
    <x v="37"/>
    <n v="8207"/>
    <m/>
    <n v="0"/>
    <m/>
    <n v="0"/>
    <n v="5922380"/>
    <m/>
    <n v="0"/>
    <n v="0"/>
    <n v="1.5E-5"/>
    <n v="0"/>
    <n v="133765"/>
    <m/>
    <n v="0"/>
    <n v="1.0000000000000001E-5"/>
    <n v="0"/>
    <n v="0"/>
  </r>
  <r>
    <x v="4"/>
    <x v="16"/>
    <x v="15"/>
    <x v="37"/>
    <n v="8207"/>
    <m/>
    <n v="0"/>
    <m/>
    <n v="0"/>
    <n v="5922380"/>
    <m/>
    <n v="0"/>
    <n v="0"/>
    <n v="1.73E-4"/>
    <n v="0"/>
    <n v="133765"/>
    <m/>
    <n v="0"/>
    <n v="1.73E-4"/>
    <n v="0"/>
    <n v="0"/>
  </r>
  <r>
    <x v="4"/>
    <x v="16"/>
    <x v="53"/>
    <x v="37"/>
    <n v="8207"/>
    <m/>
    <n v="0"/>
    <m/>
    <n v="0"/>
    <n v="5922380"/>
    <m/>
    <n v="0"/>
    <n v="0"/>
    <n v="0"/>
    <n v="0"/>
    <n v="133765"/>
    <m/>
    <n v="0"/>
    <n v="0"/>
    <n v="0"/>
    <n v="0"/>
  </r>
  <r>
    <x v="4"/>
    <x v="16"/>
    <x v="16"/>
    <x v="37"/>
    <n v="8207"/>
    <m/>
    <n v="0"/>
    <m/>
    <n v="0"/>
    <n v="5922380"/>
    <m/>
    <n v="0"/>
    <n v="0"/>
    <n v="0"/>
    <n v="0"/>
    <n v="133765"/>
    <m/>
    <n v="0"/>
    <n v="0"/>
    <n v="0"/>
    <n v="0"/>
  </r>
  <r>
    <x v="4"/>
    <x v="16"/>
    <x v="17"/>
    <x v="37"/>
    <n v="8207"/>
    <m/>
    <n v="0"/>
    <m/>
    <n v="0"/>
    <n v="5922380"/>
    <m/>
    <n v="0"/>
    <n v="0"/>
    <n v="1.73E-4"/>
    <n v="0"/>
    <n v="133765"/>
    <m/>
    <n v="0"/>
    <n v="1.73E-4"/>
    <n v="0"/>
    <n v="0"/>
  </r>
  <r>
    <x v="4"/>
    <x v="16"/>
    <x v="51"/>
    <x v="37"/>
    <n v="8207"/>
    <m/>
    <n v="0"/>
    <m/>
    <n v="0"/>
    <n v="5922380"/>
    <m/>
    <n v="0"/>
    <n v="0"/>
    <n v="0"/>
    <n v="0"/>
    <n v="133765"/>
    <m/>
    <n v="0"/>
    <n v="0"/>
    <n v="0"/>
    <n v="0"/>
  </r>
  <r>
    <x v="4"/>
    <x v="16"/>
    <x v="21"/>
    <x v="37"/>
    <n v="8207"/>
    <m/>
    <n v="0"/>
    <m/>
    <n v="0"/>
    <n v="5922380"/>
    <m/>
    <n v="0"/>
    <n v="0"/>
    <n v="4.8999999999999998E-5"/>
    <n v="0"/>
    <n v="133765"/>
    <m/>
    <n v="0"/>
    <n v="4.6E-5"/>
    <n v="0"/>
    <n v="0"/>
  </r>
  <r>
    <x v="4"/>
    <x v="16"/>
    <x v="22"/>
    <x v="37"/>
    <n v="8207"/>
    <m/>
    <n v="0"/>
    <m/>
    <n v="0"/>
    <n v="5922380"/>
    <m/>
    <n v="0"/>
    <n v="0"/>
    <n v="7.2000000000000002E-5"/>
    <n v="0"/>
    <n v="133765"/>
    <m/>
    <n v="0"/>
    <n v="3.6999999999999998E-5"/>
    <n v="0"/>
    <n v="0"/>
  </r>
  <r>
    <x v="5"/>
    <x v="17"/>
    <x v="0"/>
    <x v="38"/>
    <n v="8054"/>
    <n v="0.6"/>
    <n v="53582548"/>
    <n v="-636387"/>
    <n v="32531361"/>
    <n v="31581"/>
    <m/>
    <n v="18948.599999999999"/>
    <n v="32550309.599999998"/>
    <n v="1.147E-3"/>
    <n v="37335.205111199997"/>
    <n v="4840766"/>
    <n v="0"/>
    <n v="2904459.6"/>
    <n v="1.145E-3"/>
    <n v="3325.6062419999998"/>
    <n v="40660.811353199999"/>
  </r>
  <r>
    <x v="5"/>
    <x v="17"/>
    <x v="1"/>
    <x v="38"/>
    <n v="8054"/>
    <n v="0.6"/>
    <n v="53582548"/>
    <n v="-636387"/>
    <n v="32531361"/>
    <n v="31581"/>
    <m/>
    <n v="18948.599999999999"/>
    <n v="32550309.599999998"/>
    <n v="1.13E-4"/>
    <n v="3678.1849847999997"/>
    <n v="4840766"/>
    <n v="0"/>
    <n v="2904459.6"/>
    <n v="1.0900000000000001E-4"/>
    <n v="316.58609640000003"/>
    <n v="3994.7710811999996"/>
  </r>
  <r>
    <x v="5"/>
    <x v="17"/>
    <x v="2"/>
    <x v="38"/>
    <n v="8054"/>
    <n v="0.6"/>
    <n v="53582548"/>
    <n v="-636387"/>
    <n v="32531361"/>
    <n v="31581"/>
    <m/>
    <n v="18948.599999999999"/>
    <n v="32550309.599999998"/>
    <n v="4.2200000000000001E-4"/>
    <n v="13736.2306512"/>
    <n v="4840766"/>
    <n v="0"/>
    <n v="2904459.6"/>
    <n v="3.8099999999999999E-4"/>
    <n v="1106.5991076"/>
    <n v="14842.829758799999"/>
  </r>
  <r>
    <x v="5"/>
    <x v="17"/>
    <x v="3"/>
    <x v="38"/>
    <n v="8054"/>
    <n v="0.6"/>
    <n v="53582548"/>
    <n v="-636387"/>
    <n v="32531361"/>
    <n v="31581"/>
    <m/>
    <n v="18948.599999999999"/>
    <n v="32550309.599999998"/>
    <n v="5.0390000000000001E-3"/>
    <n v="164021.01007439999"/>
    <n v="4840766"/>
    <n v="0"/>
    <n v="2904459.6"/>
    <n v="5.0080000000000003E-3"/>
    <n v="14545.533676800002"/>
    <n v="178566.54375119999"/>
  </r>
  <r>
    <x v="5"/>
    <x v="17"/>
    <x v="4"/>
    <x v="38"/>
    <n v="8054"/>
    <n v="0.6"/>
    <n v="53582548"/>
    <n v="-636387"/>
    <n v="32531361"/>
    <n v="31581"/>
    <m/>
    <n v="18948.599999999999"/>
    <n v="32550309.599999998"/>
    <n v="0"/>
    <n v="0"/>
    <n v="4840766"/>
    <n v="0"/>
    <n v="2904459.6"/>
    <n v="0"/>
    <n v="0"/>
    <n v="0"/>
  </r>
  <r>
    <x v="5"/>
    <x v="17"/>
    <x v="5"/>
    <x v="38"/>
    <n v="8054"/>
    <n v="0.6"/>
    <n v="53582548"/>
    <n v="-636387"/>
    <n v="32531361"/>
    <n v="31581"/>
    <m/>
    <n v="18948.599999999999"/>
    <n v="32550309.599999998"/>
    <n v="6.7999999999999999E-5"/>
    <n v="2213.4210527999999"/>
    <n v="4840766"/>
    <n v="0"/>
    <n v="2904459.6"/>
    <n v="6.7999999999999999E-5"/>
    <n v="197.50325280000001"/>
    <n v="2410.9243056"/>
  </r>
  <r>
    <x v="5"/>
    <x v="17"/>
    <x v="6"/>
    <x v="38"/>
    <n v="8054"/>
    <n v="0.6"/>
    <n v="53582548"/>
    <n v="-636387"/>
    <n v="32531361"/>
    <n v="31581"/>
    <m/>
    <n v="18948.599999999999"/>
    <n v="32550309.599999998"/>
    <n v="1.54E-4"/>
    <n v="5012.7476784"/>
    <n v="4840766"/>
    <n v="0"/>
    <n v="2904459.6"/>
    <n v="1.03E-4"/>
    <n v="299.1593388"/>
    <n v="5311.9070172000002"/>
  </r>
  <r>
    <x v="5"/>
    <x v="17"/>
    <x v="54"/>
    <x v="38"/>
    <n v="8054"/>
    <n v="0.6"/>
    <n v="53582548"/>
    <n v="-636387"/>
    <n v="32531361"/>
    <n v="31581"/>
    <m/>
    <n v="18948.599999999999"/>
    <n v="32550309.599999998"/>
    <n v="4.6E-5"/>
    <n v="1497.3142415999998"/>
    <n v="4840766"/>
    <n v="0"/>
    <n v="2904459.6"/>
    <n v="4.3999999999999999E-5"/>
    <n v="127.7962224"/>
    <n v="1625.1104639999999"/>
  </r>
  <r>
    <x v="5"/>
    <x v="17"/>
    <x v="55"/>
    <x v="38"/>
    <n v="8054"/>
    <n v="0.6"/>
    <n v="53582548"/>
    <n v="-636387"/>
    <n v="32531361"/>
    <n v="31581"/>
    <m/>
    <n v="18948.599999999999"/>
    <n v="32550309.599999998"/>
    <n v="4.7600000000000002E-4"/>
    <n v="15493.9473696"/>
    <n v="4840766"/>
    <n v="0"/>
    <n v="2904459.6"/>
    <n v="4.6799999999999999E-4"/>
    <n v="1359.2870928"/>
    <n v="16853.2344624"/>
  </r>
  <r>
    <x v="5"/>
    <x v="17"/>
    <x v="56"/>
    <x v="38"/>
    <n v="8054"/>
    <n v="0.6"/>
    <n v="53582548"/>
    <n v="-636387"/>
    <n v="32531361"/>
    <n v="31581"/>
    <m/>
    <n v="18948.599999999999"/>
    <n v="32550309.599999998"/>
    <n v="1.5510000000000001E-3"/>
    <n v="50485.530189600002"/>
    <n v="4840766"/>
    <n v="0"/>
    <n v="2904459.6"/>
    <n v="1.3489999999999999E-3"/>
    <n v="3918.1160003999998"/>
    <n v="54403.646189999999"/>
  </r>
  <r>
    <x v="5"/>
    <x v="17"/>
    <x v="10"/>
    <x v="38"/>
    <n v="8054"/>
    <n v="0.6"/>
    <n v="53582548"/>
    <n v="-636387"/>
    <n v="32531361"/>
    <n v="31581"/>
    <m/>
    <n v="18948.599999999999"/>
    <n v="32550309.599999998"/>
    <n v="6.6000000000000005E-5"/>
    <n v="2148.3204335999999"/>
    <n v="4840766"/>
    <n v="0"/>
    <n v="2904459.6"/>
    <n v="6.6000000000000005E-5"/>
    <n v="191.69433360000002"/>
    <n v="2340.0147671999998"/>
  </r>
  <r>
    <x v="5"/>
    <x v="17"/>
    <x v="11"/>
    <x v="38"/>
    <n v="8054"/>
    <n v="0.6"/>
    <n v="53582548"/>
    <n v="-636387"/>
    <n v="32531361"/>
    <n v="31581"/>
    <m/>
    <n v="18948.599999999999"/>
    <n v="32550309.599999998"/>
    <n v="0"/>
    <n v="0"/>
    <n v="4840766"/>
    <n v="0"/>
    <n v="2904459.6"/>
    <n v="0"/>
    <n v="0"/>
    <n v="0"/>
  </r>
  <r>
    <x v="5"/>
    <x v="17"/>
    <x v="12"/>
    <x v="38"/>
    <n v="8054"/>
    <n v="0.6"/>
    <n v="53582548"/>
    <n v="-636387"/>
    <n v="32531361"/>
    <n v="31581"/>
    <m/>
    <n v="18948.599999999999"/>
    <n v="32550309.599999998"/>
    <n v="1.0900000000000001E-4"/>
    <n v="3547.9837464000002"/>
    <n v="4840766"/>
    <n v="0"/>
    <n v="2904459.6"/>
    <n v="1.0900000000000001E-4"/>
    <n v="316.58609640000003"/>
    <n v="3864.5698428000001"/>
  </r>
  <r>
    <x v="5"/>
    <x v="17"/>
    <x v="14"/>
    <x v="38"/>
    <n v="8054"/>
    <n v="0.6"/>
    <n v="53582548"/>
    <n v="-636387"/>
    <n v="32531361"/>
    <n v="31581"/>
    <m/>
    <n v="18948.599999999999"/>
    <n v="32550309.599999998"/>
    <n v="1.5E-5"/>
    <n v="488.25464399999998"/>
    <n v="4840766"/>
    <n v="0"/>
    <n v="2904459.6"/>
    <n v="1.0000000000000001E-5"/>
    <n v="29.044596000000002"/>
    <n v="517.29923999999994"/>
  </r>
  <r>
    <x v="5"/>
    <x v="17"/>
    <x v="15"/>
    <x v="38"/>
    <n v="8054"/>
    <n v="0.6"/>
    <n v="53582548"/>
    <n v="-636387"/>
    <n v="32531361"/>
    <n v="31581"/>
    <m/>
    <n v="18948.599999999999"/>
    <n v="32550309.599999998"/>
    <n v="1.73E-4"/>
    <n v="5631.2035607999997"/>
    <n v="4840766"/>
    <n v="0"/>
    <n v="2904459.6"/>
    <n v="1.73E-4"/>
    <n v="502.47151080000003"/>
    <n v="6133.6750715999997"/>
  </r>
  <r>
    <x v="5"/>
    <x v="17"/>
    <x v="57"/>
    <x v="38"/>
    <n v="8054"/>
    <n v="0.6"/>
    <n v="53582548"/>
    <n v="-636387"/>
    <n v="32531361"/>
    <n v="31581"/>
    <m/>
    <n v="18948.599999999999"/>
    <n v="32550309.599999998"/>
    <n v="0"/>
    <n v="0"/>
    <n v="4840766"/>
    <n v="0"/>
    <n v="2904459.6"/>
    <n v="0"/>
    <n v="0"/>
    <n v="0"/>
  </r>
  <r>
    <x v="5"/>
    <x v="17"/>
    <x v="16"/>
    <x v="38"/>
    <n v="8054"/>
    <n v="0.6"/>
    <n v="53582548"/>
    <n v="-636387"/>
    <n v="32531361"/>
    <n v="31581"/>
    <m/>
    <n v="18948.599999999999"/>
    <n v="32550309.599999998"/>
    <n v="0"/>
    <n v="0"/>
    <n v="4840766"/>
    <n v="0"/>
    <n v="2904459.6"/>
    <n v="0"/>
    <n v="0"/>
    <n v="0"/>
  </r>
  <r>
    <x v="5"/>
    <x v="17"/>
    <x v="17"/>
    <x v="38"/>
    <n v="8054"/>
    <n v="0.6"/>
    <n v="53582548"/>
    <n v="-636387"/>
    <n v="32531361"/>
    <n v="31581"/>
    <m/>
    <n v="18948.599999999999"/>
    <n v="32550309.599999998"/>
    <n v="1.73E-4"/>
    <n v="5631.2035607999997"/>
    <n v="4840766"/>
    <n v="0"/>
    <n v="2904459.6"/>
    <n v="1.73E-4"/>
    <n v="502.47151080000003"/>
    <n v="6133.6750715999997"/>
  </r>
  <r>
    <x v="5"/>
    <x v="17"/>
    <x v="21"/>
    <x v="38"/>
    <n v="8054"/>
    <n v="0.6"/>
    <n v="53582548"/>
    <n v="-636387"/>
    <n v="32531361"/>
    <n v="31581"/>
    <m/>
    <n v="18948.599999999999"/>
    <n v="32550309.599999998"/>
    <n v="4.8999999999999998E-5"/>
    <n v="1594.9651703999998"/>
    <n v="4840766"/>
    <n v="0"/>
    <n v="2904459.6"/>
    <n v="4.6E-5"/>
    <n v="133.6051416"/>
    <n v="1728.5703119999998"/>
  </r>
  <r>
    <x v="5"/>
    <x v="17"/>
    <x v="22"/>
    <x v="38"/>
    <n v="8054"/>
    <n v="0.6"/>
    <n v="53582548"/>
    <n v="-636387"/>
    <n v="32531361"/>
    <n v="31581"/>
    <m/>
    <n v="18948.599999999999"/>
    <n v="32550309.599999998"/>
    <n v="7.2000000000000002E-5"/>
    <n v="2343.6222911999998"/>
    <n v="4840766"/>
    <n v="0"/>
    <n v="2904459.6"/>
    <n v="3.6999999999999998E-5"/>
    <n v="107.46500519999999"/>
    <n v="2451.0872964"/>
  </r>
  <r>
    <x v="5"/>
    <x v="18"/>
    <x v="0"/>
    <x v="39"/>
    <n v="8055"/>
    <n v="0.6"/>
    <n v="11535268"/>
    <n v="2507355"/>
    <n v="5416747.7999999998"/>
    <n v="34102"/>
    <m/>
    <n v="20461.2"/>
    <n v="5437209"/>
    <n v="1.147E-3"/>
    <n v="6236.4787230000002"/>
    <n v="1202435"/>
    <n v="64544"/>
    <n v="682734.6"/>
    <n v="1.145E-3"/>
    <n v="781.73111699999993"/>
    <n v="7018.2098400000004"/>
  </r>
  <r>
    <x v="5"/>
    <x v="18"/>
    <x v="1"/>
    <x v="39"/>
    <n v="8055"/>
    <n v="0.6"/>
    <n v="11535268"/>
    <n v="2507355"/>
    <n v="5416747.7999999998"/>
    <n v="34102"/>
    <m/>
    <n v="20461.2"/>
    <n v="5437209"/>
    <n v="1.13E-4"/>
    <n v="614.40461700000003"/>
    <n v="1202435"/>
    <n v="64544"/>
    <n v="682734.6"/>
    <n v="1.0900000000000001E-4"/>
    <n v="74.418071400000002"/>
    <n v="688.82268840000006"/>
  </r>
  <r>
    <x v="5"/>
    <x v="18"/>
    <x v="2"/>
    <x v="39"/>
    <n v="8055"/>
    <n v="0.6"/>
    <n v="11535268"/>
    <n v="2507355"/>
    <n v="5416747.7999999998"/>
    <n v="34102"/>
    <m/>
    <n v="20461.2"/>
    <n v="5437209"/>
    <n v="4.2200000000000001E-4"/>
    <n v="2294.5021980000001"/>
    <n v="1202435"/>
    <n v="64544"/>
    <n v="682734.6"/>
    <n v="3.8099999999999999E-4"/>
    <n v="260.12188259999999"/>
    <n v="2554.6240806000001"/>
  </r>
  <r>
    <x v="5"/>
    <x v="18"/>
    <x v="3"/>
    <x v="39"/>
    <n v="8055"/>
    <n v="0.6"/>
    <n v="11535268"/>
    <n v="2507355"/>
    <n v="5416747.7999999998"/>
    <n v="34102"/>
    <m/>
    <n v="20461.2"/>
    <n v="5437209"/>
    <n v="5.0390000000000001E-3"/>
    <n v="27398.096151000002"/>
    <n v="1202435"/>
    <n v="64544"/>
    <n v="682734.6"/>
    <n v="5.0080000000000003E-3"/>
    <n v="3419.1348768000003"/>
    <n v="30817.2310278"/>
  </r>
  <r>
    <x v="5"/>
    <x v="18"/>
    <x v="4"/>
    <x v="39"/>
    <n v="8055"/>
    <n v="0.6"/>
    <n v="11535268"/>
    <n v="2507355"/>
    <n v="5416747.7999999998"/>
    <n v="34102"/>
    <m/>
    <n v="20461.2"/>
    <n v="5437209"/>
    <n v="0"/>
    <n v="0"/>
    <n v="1202435"/>
    <n v="64544"/>
    <n v="682734.6"/>
    <n v="0"/>
    <n v="0"/>
    <n v="0"/>
  </r>
  <r>
    <x v="5"/>
    <x v="18"/>
    <x v="5"/>
    <x v="39"/>
    <n v="8055"/>
    <n v="0.6"/>
    <n v="11535268"/>
    <n v="2507355"/>
    <n v="5416747.7999999998"/>
    <n v="34102"/>
    <m/>
    <n v="20461.2"/>
    <n v="5437209"/>
    <n v="6.7999999999999999E-5"/>
    <n v="369.73021199999999"/>
    <n v="1202435"/>
    <n v="64544"/>
    <n v="682734.6"/>
    <n v="6.7999999999999999E-5"/>
    <n v="46.425952799999997"/>
    <n v="416.1561648"/>
  </r>
  <r>
    <x v="5"/>
    <x v="18"/>
    <x v="6"/>
    <x v="39"/>
    <n v="8055"/>
    <n v="0.6"/>
    <n v="11535268"/>
    <n v="2507355"/>
    <n v="5416747.7999999998"/>
    <n v="34102"/>
    <m/>
    <n v="20461.2"/>
    <n v="5437209"/>
    <n v="1.54E-4"/>
    <n v="837.33018600000003"/>
    <n v="1202435"/>
    <n v="64544"/>
    <n v="682734.6"/>
    <n v="1.03E-4"/>
    <n v="70.321663799999996"/>
    <n v="907.65184980000004"/>
  </r>
  <r>
    <x v="5"/>
    <x v="18"/>
    <x v="54"/>
    <x v="39"/>
    <n v="8055"/>
    <n v="0.6"/>
    <n v="11535268"/>
    <n v="2507355"/>
    <n v="5416747.7999999998"/>
    <n v="34102"/>
    <m/>
    <n v="20461.2"/>
    <n v="5437209"/>
    <n v="4.6E-5"/>
    <n v="250.111614"/>
    <n v="1202435"/>
    <n v="64544"/>
    <n v="682734.6"/>
    <n v="4.3999999999999999E-5"/>
    <n v="30.040322399999997"/>
    <n v="280.15193640000001"/>
  </r>
  <r>
    <x v="5"/>
    <x v="18"/>
    <x v="55"/>
    <x v="39"/>
    <n v="8055"/>
    <n v="0.6"/>
    <n v="11535268"/>
    <n v="2507355"/>
    <n v="5416747.7999999998"/>
    <n v="34102"/>
    <m/>
    <n v="20461.2"/>
    <n v="5437209"/>
    <n v="4.7600000000000002E-4"/>
    <n v="2588.111484"/>
    <n v="1202435"/>
    <n v="64544"/>
    <n v="682734.6"/>
    <n v="4.6799999999999999E-4"/>
    <n v="319.5197928"/>
    <n v="2907.6312767999998"/>
  </r>
  <r>
    <x v="5"/>
    <x v="18"/>
    <x v="56"/>
    <x v="39"/>
    <n v="8055"/>
    <n v="0.6"/>
    <n v="11535268"/>
    <n v="2507355"/>
    <n v="5416747.7999999998"/>
    <n v="34102"/>
    <m/>
    <n v="20461.2"/>
    <n v="5437209"/>
    <n v="1.5510000000000001E-3"/>
    <n v="8433.111159"/>
    <n v="1202435"/>
    <n v="64544"/>
    <n v="682734.6"/>
    <n v="1.3489999999999999E-3"/>
    <n v="921.00897539999994"/>
    <n v="9354.1201344000001"/>
  </r>
  <r>
    <x v="5"/>
    <x v="18"/>
    <x v="10"/>
    <x v="39"/>
    <n v="8055"/>
    <n v="0.6"/>
    <n v="11535268"/>
    <n v="2507355"/>
    <n v="5416747.7999999998"/>
    <n v="34102"/>
    <m/>
    <n v="20461.2"/>
    <n v="5437209"/>
    <n v="6.6000000000000005E-5"/>
    <n v="358.855794"/>
    <n v="1202435"/>
    <n v="64544"/>
    <n v="682734.6"/>
    <n v="6.6000000000000005E-5"/>
    <n v="45.060483600000005"/>
    <n v="403.9162776"/>
  </r>
  <r>
    <x v="5"/>
    <x v="18"/>
    <x v="11"/>
    <x v="39"/>
    <n v="8055"/>
    <n v="0.6"/>
    <n v="11535268"/>
    <n v="2507355"/>
    <n v="5416747.7999999998"/>
    <n v="34102"/>
    <m/>
    <n v="20461.2"/>
    <n v="5437209"/>
    <n v="0"/>
    <n v="0"/>
    <n v="1202435"/>
    <n v="64544"/>
    <n v="682734.6"/>
    <n v="0"/>
    <n v="0"/>
    <n v="0"/>
  </r>
  <r>
    <x v="5"/>
    <x v="18"/>
    <x v="12"/>
    <x v="39"/>
    <n v="8055"/>
    <n v="0.6"/>
    <n v="11535268"/>
    <n v="2507355"/>
    <n v="5416747.7999999998"/>
    <n v="34102"/>
    <m/>
    <n v="20461.2"/>
    <n v="5437209"/>
    <n v="1.0900000000000001E-4"/>
    <n v="592.65578100000005"/>
    <n v="1202435"/>
    <n v="64544"/>
    <n v="682734.6"/>
    <n v="1.0900000000000001E-4"/>
    <n v="74.418071400000002"/>
    <n v="667.07385240000008"/>
  </r>
  <r>
    <x v="5"/>
    <x v="18"/>
    <x v="14"/>
    <x v="39"/>
    <n v="8055"/>
    <n v="0.6"/>
    <n v="11535268"/>
    <n v="2507355"/>
    <n v="5416747.7999999998"/>
    <n v="34102"/>
    <m/>
    <n v="20461.2"/>
    <n v="5437209"/>
    <n v="1.5E-5"/>
    <n v="81.558135000000007"/>
    <n v="1202435"/>
    <n v="64544"/>
    <n v="682734.6"/>
    <n v="1.0000000000000001E-5"/>
    <n v="6.8273460000000004"/>
    <n v="88.385481000000013"/>
  </r>
  <r>
    <x v="5"/>
    <x v="18"/>
    <x v="15"/>
    <x v="39"/>
    <n v="8055"/>
    <n v="0.6"/>
    <n v="11535268"/>
    <n v="2507355"/>
    <n v="5416747.7999999998"/>
    <n v="34102"/>
    <m/>
    <n v="20461.2"/>
    <n v="5437209"/>
    <n v="1.73E-4"/>
    <n v="940.637157"/>
    <n v="1202435"/>
    <n v="64544"/>
    <n v="682734.6"/>
    <n v="1.73E-4"/>
    <n v="118.11308579999999"/>
    <n v="1058.7502428"/>
  </r>
  <r>
    <x v="5"/>
    <x v="18"/>
    <x v="58"/>
    <x v="39"/>
    <n v="8055"/>
    <n v="0.6"/>
    <n v="11535268"/>
    <n v="2507355"/>
    <n v="5416747.7999999998"/>
    <n v="34102"/>
    <m/>
    <n v="20461.2"/>
    <n v="5437209"/>
    <n v="0"/>
    <n v="0"/>
    <n v="1202435"/>
    <n v="64544"/>
    <n v="682734.6"/>
    <n v="0"/>
    <n v="0"/>
    <n v="0"/>
  </r>
  <r>
    <x v="5"/>
    <x v="18"/>
    <x v="16"/>
    <x v="39"/>
    <n v="8055"/>
    <n v="0.6"/>
    <n v="11535268"/>
    <n v="2507355"/>
    <n v="5416747.7999999998"/>
    <n v="34102"/>
    <m/>
    <n v="20461.2"/>
    <n v="5437209"/>
    <n v="0"/>
    <n v="0"/>
    <n v="1202435"/>
    <n v="64544"/>
    <n v="682734.6"/>
    <n v="0"/>
    <n v="0"/>
    <n v="0"/>
  </r>
  <r>
    <x v="5"/>
    <x v="18"/>
    <x v="17"/>
    <x v="39"/>
    <n v="8055"/>
    <n v="0.6"/>
    <n v="11535268"/>
    <n v="2507355"/>
    <n v="5416747.7999999998"/>
    <n v="34102"/>
    <m/>
    <n v="20461.2"/>
    <n v="5437209"/>
    <n v="1.73E-4"/>
    <n v="940.637157"/>
    <n v="1202435"/>
    <n v="64544"/>
    <n v="682734.6"/>
    <n v="1.73E-4"/>
    <n v="118.11308579999999"/>
    <n v="1058.7502428"/>
  </r>
  <r>
    <x v="5"/>
    <x v="18"/>
    <x v="21"/>
    <x v="39"/>
    <n v="8055"/>
    <n v="0.6"/>
    <n v="11535268"/>
    <n v="2507355"/>
    <n v="5416747.7999999998"/>
    <n v="34102"/>
    <m/>
    <n v="20461.2"/>
    <n v="5437209"/>
    <n v="4.8999999999999998E-5"/>
    <n v="266.42324100000002"/>
    <n v="1202435"/>
    <n v="64544"/>
    <n v="682734.6"/>
    <n v="4.6E-5"/>
    <n v="31.405791600000001"/>
    <n v="297.82903260000001"/>
  </r>
  <r>
    <x v="5"/>
    <x v="18"/>
    <x v="22"/>
    <x v="39"/>
    <n v="8055"/>
    <n v="0.6"/>
    <n v="11535268"/>
    <n v="2507355"/>
    <n v="5416747.7999999998"/>
    <n v="34102"/>
    <m/>
    <n v="20461.2"/>
    <n v="5437209"/>
    <n v="7.2000000000000002E-5"/>
    <n v="391.47904800000003"/>
    <n v="1202435"/>
    <n v="64544"/>
    <n v="682734.6"/>
    <n v="3.6999999999999998E-5"/>
    <n v="25.261180199999998"/>
    <n v="416.74022820000005"/>
  </r>
  <r>
    <x v="6"/>
    <x v="19"/>
    <x v="0"/>
    <x v="40"/>
    <n v="8105"/>
    <n v="1"/>
    <n v="6437000"/>
    <n v="3391390"/>
    <n v="3045610"/>
    <n v="0"/>
    <n v="0"/>
    <n v="0"/>
    <n v="3045610"/>
    <n v="1.147E-3"/>
    <n v="3493.3146700000002"/>
    <n v="555999"/>
    <n v="20121"/>
    <n v="535878"/>
    <n v="1.145E-3"/>
    <n v="613.58030999999994"/>
    <n v="4106.89498"/>
  </r>
  <r>
    <x v="6"/>
    <x v="19"/>
    <x v="1"/>
    <x v="40"/>
    <n v="8105"/>
    <n v="1"/>
    <n v="6437000"/>
    <n v="3391390"/>
    <n v="3045610"/>
    <n v="0"/>
    <n v="0"/>
    <n v="0"/>
    <n v="3045610"/>
    <n v="1.13E-4"/>
    <n v="344.15393"/>
    <n v="555999"/>
    <n v="20121"/>
    <n v="535878"/>
    <n v="1.0900000000000001E-4"/>
    <n v="58.410702000000001"/>
    <n v="402.56463200000002"/>
  </r>
  <r>
    <x v="6"/>
    <x v="19"/>
    <x v="2"/>
    <x v="40"/>
    <n v="8105"/>
    <n v="1"/>
    <n v="6437000"/>
    <n v="3391390"/>
    <n v="3045610"/>
    <n v="0"/>
    <n v="0"/>
    <n v="0"/>
    <n v="3045610"/>
    <n v="4.2200000000000001E-4"/>
    <n v="1285.2474200000001"/>
    <n v="555999"/>
    <n v="20121"/>
    <n v="535878"/>
    <n v="3.8099999999999999E-4"/>
    <n v="204.16951799999998"/>
    <n v="1489.4169380000001"/>
  </r>
  <r>
    <x v="6"/>
    <x v="19"/>
    <x v="3"/>
    <x v="40"/>
    <n v="8105"/>
    <n v="0.6"/>
    <n v="6437000"/>
    <n v="3391390"/>
    <n v="1827366"/>
    <n v="0"/>
    <n v="0"/>
    <n v="0"/>
    <n v="1827366"/>
    <n v="5.0390000000000001E-3"/>
    <n v="9208.0972739999997"/>
    <n v="555999"/>
    <n v="20121"/>
    <n v="321526.8"/>
    <n v="5.0080000000000003E-3"/>
    <n v="1610.2062144000001"/>
    <n v="10818.303488400001"/>
  </r>
  <r>
    <x v="6"/>
    <x v="19"/>
    <x v="4"/>
    <x v="40"/>
    <n v="8105"/>
    <n v="0.6"/>
    <n v="6437000"/>
    <n v="3391390"/>
    <n v="1827366"/>
    <n v="0"/>
    <n v="0"/>
    <n v="0"/>
    <n v="1827366"/>
    <n v="0"/>
    <n v="0"/>
    <n v="555999"/>
    <n v="20121"/>
    <n v="321526.8"/>
    <n v="0"/>
    <n v="0"/>
    <n v="0"/>
  </r>
  <r>
    <x v="6"/>
    <x v="19"/>
    <x v="5"/>
    <x v="40"/>
    <n v="8105"/>
    <n v="0"/>
    <n v="6437000"/>
    <n v="3391390"/>
    <n v="0"/>
    <n v="0"/>
    <n v="0"/>
    <n v="0"/>
    <n v="0"/>
    <n v="6.7999999999999999E-5"/>
    <n v="0"/>
    <n v="555999"/>
    <n v="20121"/>
    <n v="0"/>
    <n v="6.7999999999999999E-5"/>
    <n v="0"/>
    <n v="0"/>
  </r>
  <r>
    <x v="6"/>
    <x v="19"/>
    <x v="6"/>
    <x v="40"/>
    <n v="8105"/>
    <n v="0"/>
    <n v="6437000"/>
    <n v="3391390"/>
    <n v="0"/>
    <n v="0"/>
    <n v="0"/>
    <n v="0"/>
    <n v="0"/>
    <n v="1.54E-4"/>
    <n v="0"/>
    <n v="555999"/>
    <n v="20121"/>
    <n v="0"/>
    <n v="1.03E-4"/>
    <n v="0"/>
    <n v="0"/>
  </r>
  <r>
    <x v="6"/>
    <x v="19"/>
    <x v="59"/>
    <x v="40"/>
    <n v="8105"/>
    <n v="0"/>
    <n v="6437000"/>
    <n v="3391390"/>
    <n v="0"/>
    <n v="0"/>
    <n v="0"/>
    <n v="0"/>
    <n v="0"/>
    <n v="0"/>
    <n v="0"/>
    <n v="555999"/>
    <n v="20121"/>
    <n v="0"/>
    <n v="0"/>
    <n v="0"/>
    <n v="0"/>
  </r>
  <r>
    <x v="6"/>
    <x v="19"/>
    <x v="8"/>
    <x v="40"/>
    <n v="8105"/>
    <n v="0"/>
    <n v="6437000"/>
    <n v="3391390"/>
    <n v="0"/>
    <n v="0"/>
    <n v="0"/>
    <n v="0"/>
    <n v="0"/>
    <n v="4.8099999999999998E-4"/>
    <n v="0"/>
    <n v="555999"/>
    <n v="20121"/>
    <n v="0"/>
    <n v="4.0700000000000003E-4"/>
    <n v="0"/>
    <n v="0"/>
  </r>
  <r>
    <x v="6"/>
    <x v="19"/>
    <x v="60"/>
    <x v="40"/>
    <n v="8105"/>
    <n v="1"/>
    <n v="6437000"/>
    <n v="3391390"/>
    <n v="3045610"/>
    <n v="0"/>
    <n v="0"/>
    <n v="0"/>
    <n v="3045610"/>
    <n v="2.398E-3"/>
    <n v="7303.3727799999997"/>
    <n v="555999"/>
    <n v="20121"/>
    <n v="535878"/>
    <n v="2.209E-3"/>
    <n v="1183.754502"/>
    <n v="8487.1272819999995"/>
  </r>
  <r>
    <x v="6"/>
    <x v="19"/>
    <x v="10"/>
    <x v="40"/>
    <n v="8105"/>
    <n v="1"/>
    <n v="6437000"/>
    <n v="3391390"/>
    <n v="3045610"/>
    <n v="0"/>
    <n v="0"/>
    <n v="0"/>
    <n v="3045610"/>
    <n v="6.6000000000000005E-5"/>
    <n v="201.01026000000002"/>
    <n v="555999"/>
    <n v="20121"/>
    <n v="535878"/>
    <n v="6.6000000000000005E-5"/>
    <n v="35.367948000000005"/>
    <n v="236.37820800000003"/>
  </r>
  <r>
    <x v="6"/>
    <x v="19"/>
    <x v="11"/>
    <x v="40"/>
    <n v="8105"/>
    <n v="1"/>
    <n v="6437000"/>
    <n v="3391390"/>
    <n v="3045610"/>
    <n v="0"/>
    <n v="0"/>
    <n v="0"/>
    <n v="3045610"/>
    <n v="0"/>
    <n v="0"/>
    <n v="555999"/>
    <n v="20121"/>
    <n v="535878"/>
    <n v="0"/>
    <n v="0"/>
    <n v="0"/>
  </r>
  <r>
    <x v="6"/>
    <x v="19"/>
    <x v="12"/>
    <x v="40"/>
    <n v="8105"/>
    <n v="1"/>
    <n v="6437000"/>
    <n v="3391390"/>
    <n v="3045610"/>
    <n v="0"/>
    <n v="0"/>
    <n v="0"/>
    <n v="3045610"/>
    <n v="1.0900000000000001E-4"/>
    <n v="331.97149000000002"/>
    <n v="555999"/>
    <n v="20121"/>
    <n v="535878"/>
    <n v="1.0900000000000001E-4"/>
    <n v="58.410702000000001"/>
    <n v="390.38219200000003"/>
  </r>
  <r>
    <x v="6"/>
    <x v="19"/>
    <x v="14"/>
    <x v="40"/>
    <n v="8105"/>
    <n v="0"/>
    <n v="6437000"/>
    <n v="3391390"/>
    <n v="0"/>
    <n v="0"/>
    <n v="0"/>
    <n v="0"/>
    <n v="0"/>
    <n v="1.5E-5"/>
    <n v="0"/>
    <n v="555999"/>
    <n v="20121"/>
    <n v="0"/>
    <n v="1.0000000000000001E-5"/>
    <n v="0"/>
    <n v="0"/>
  </r>
  <r>
    <x v="6"/>
    <x v="19"/>
    <x v="15"/>
    <x v="40"/>
    <n v="8105"/>
    <n v="0"/>
    <n v="6437000"/>
    <n v="3391390"/>
    <n v="0"/>
    <n v="0"/>
    <n v="0"/>
    <n v="0"/>
    <n v="0"/>
    <n v="1.73E-4"/>
    <n v="0"/>
    <n v="555999"/>
    <n v="20121"/>
    <n v="0"/>
    <n v="1.73E-4"/>
    <n v="0"/>
    <n v="0"/>
  </r>
  <r>
    <x v="6"/>
    <x v="19"/>
    <x v="16"/>
    <x v="40"/>
    <n v="8105"/>
    <n v="0.6"/>
    <n v="6437000"/>
    <n v="3391390"/>
    <n v="1827366"/>
    <n v="0"/>
    <n v="0"/>
    <n v="0"/>
    <n v="1827366"/>
    <n v="0"/>
    <n v="0"/>
    <n v="555999"/>
    <n v="20121"/>
    <n v="321526.8"/>
    <n v="0"/>
    <n v="0"/>
    <n v="0"/>
  </r>
  <r>
    <x v="6"/>
    <x v="19"/>
    <x v="17"/>
    <x v="40"/>
    <n v="8105"/>
    <n v="0"/>
    <n v="6437000"/>
    <n v="3391390"/>
    <n v="0"/>
    <n v="0"/>
    <n v="0"/>
    <n v="0"/>
    <n v="0"/>
    <n v="1.73E-4"/>
    <n v="0"/>
    <n v="555999"/>
    <n v="20121"/>
    <n v="0"/>
    <n v="1.73E-4"/>
    <n v="0"/>
    <n v="0"/>
  </r>
  <r>
    <x v="6"/>
    <x v="19"/>
    <x v="21"/>
    <x v="40"/>
    <n v="8105"/>
    <n v="0.6"/>
    <n v="6437000"/>
    <n v="3391390"/>
    <n v="1827366"/>
    <n v="0"/>
    <n v="0"/>
    <n v="0"/>
    <n v="1827366"/>
    <n v="4.8999999999999998E-5"/>
    <n v="89.540933999999993"/>
    <n v="555999"/>
    <n v="20121"/>
    <n v="321526.8"/>
    <n v="4.6E-5"/>
    <n v="14.7902328"/>
    <n v="104.33116679999999"/>
  </r>
  <r>
    <x v="6"/>
    <x v="19"/>
    <x v="61"/>
    <x v="40"/>
    <n v="8105"/>
    <n v="1"/>
    <n v="6437000"/>
    <n v="3391390"/>
    <n v="3045610"/>
    <n v="0"/>
    <n v="0"/>
    <n v="0"/>
    <n v="3045610"/>
    <n v="0"/>
    <n v="0"/>
    <n v="555999"/>
    <n v="20121"/>
    <n v="535878"/>
    <n v="0"/>
    <n v="0"/>
    <n v="0"/>
  </r>
  <r>
    <x v="6"/>
    <x v="19"/>
    <x v="22"/>
    <x v="40"/>
    <n v="8105"/>
    <n v="1"/>
    <n v="6437000"/>
    <n v="3391390"/>
    <n v="3045610"/>
    <n v="0"/>
    <n v="0"/>
    <n v="0"/>
    <n v="3045610"/>
    <n v="7.2000000000000002E-5"/>
    <n v="219.28391999999999"/>
    <n v="555999"/>
    <n v="20121"/>
    <n v="535878"/>
    <n v="3.6999999999999998E-5"/>
    <n v="19.827486"/>
    <n v="239.11140599999999"/>
  </r>
  <r>
    <x v="6"/>
    <x v="20"/>
    <x v="0"/>
    <x v="41"/>
    <n v="8107"/>
    <n v="0.75"/>
    <n v="258588077"/>
    <n v="141302931"/>
    <n v="87963859.5"/>
    <n v="0"/>
    <n v="0"/>
    <n v="0"/>
    <n v="87963859.5"/>
    <n v="1.147E-3"/>
    <n v="100894.5468465"/>
    <n v="14158848"/>
    <n v="12415418"/>
    <n v="1307572.5"/>
    <n v="1.145E-3"/>
    <n v="1497.1705124999999"/>
    <n v="102391.717359"/>
  </r>
  <r>
    <x v="6"/>
    <x v="20"/>
    <x v="1"/>
    <x v="41"/>
    <n v="8107"/>
    <n v="0.75"/>
    <n v="258588077"/>
    <n v="141302931"/>
    <n v="87963859.5"/>
    <n v="0"/>
    <n v="0"/>
    <n v="0"/>
    <n v="87963859.5"/>
    <n v="1.13E-4"/>
    <n v="9939.9161234999992"/>
    <n v="14158848"/>
    <n v="12415418"/>
    <n v="1307572.5"/>
    <n v="1.0900000000000001E-4"/>
    <n v="142.52540250000001"/>
    <n v="10082.441525999999"/>
  </r>
  <r>
    <x v="6"/>
    <x v="20"/>
    <x v="2"/>
    <x v="41"/>
    <n v="8107"/>
    <n v="0.75"/>
    <n v="258588077"/>
    <n v="141302931"/>
    <n v="87963859.5"/>
    <n v="0"/>
    <n v="0"/>
    <n v="0"/>
    <n v="87963859.5"/>
    <n v="4.2200000000000001E-4"/>
    <n v="37120.748709"/>
    <n v="14158848"/>
    <n v="12415418"/>
    <n v="1307572.5"/>
    <n v="3.8099999999999999E-4"/>
    <n v="498.18512249999998"/>
    <n v="37618.933831499999"/>
  </r>
  <r>
    <x v="6"/>
    <x v="20"/>
    <x v="3"/>
    <x v="41"/>
    <n v="8107"/>
    <n v="0"/>
    <n v="258588077"/>
    <n v="141302931"/>
    <n v="0"/>
    <n v="0"/>
    <n v="0"/>
    <n v="0"/>
    <n v="0"/>
    <n v="5.0390000000000001E-3"/>
    <n v="0"/>
    <n v="14158848"/>
    <n v="12415418"/>
    <n v="0"/>
    <n v="5.0080000000000003E-3"/>
    <n v="0"/>
    <n v="0"/>
  </r>
  <r>
    <x v="6"/>
    <x v="20"/>
    <x v="4"/>
    <x v="41"/>
    <n v="8107"/>
    <n v="0"/>
    <n v="258588077"/>
    <n v="141302931"/>
    <n v="0"/>
    <n v="0"/>
    <n v="0"/>
    <n v="0"/>
    <n v="0"/>
    <n v="0"/>
    <n v="0"/>
    <n v="14158848"/>
    <n v="12415418"/>
    <n v="0"/>
    <n v="0"/>
    <n v="0"/>
    <n v="0"/>
  </r>
  <r>
    <x v="6"/>
    <x v="20"/>
    <x v="5"/>
    <x v="41"/>
    <n v="8107"/>
    <n v="0"/>
    <n v="258588077"/>
    <n v="141302931"/>
    <n v="0"/>
    <n v="0"/>
    <n v="0"/>
    <n v="0"/>
    <n v="0"/>
    <n v="6.7999999999999999E-5"/>
    <n v="0"/>
    <n v="14158848"/>
    <n v="12415418"/>
    <n v="0"/>
    <n v="6.7999999999999999E-5"/>
    <n v="0"/>
    <n v="0"/>
  </r>
  <r>
    <x v="6"/>
    <x v="20"/>
    <x v="6"/>
    <x v="41"/>
    <n v="8107"/>
    <n v="0"/>
    <n v="258588077"/>
    <n v="141302931"/>
    <n v="0"/>
    <n v="0"/>
    <n v="0"/>
    <n v="0"/>
    <n v="0"/>
    <n v="1.54E-4"/>
    <n v="0"/>
    <n v="14158848"/>
    <n v="12415418"/>
    <n v="0"/>
    <n v="1.03E-4"/>
    <n v="0"/>
    <n v="0"/>
  </r>
  <r>
    <x v="6"/>
    <x v="20"/>
    <x v="59"/>
    <x v="41"/>
    <n v="8107"/>
    <n v="0"/>
    <n v="258588077"/>
    <n v="141302931"/>
    <n v="0"/>
    <n v="0"/>
    <n v="0"/>
    <n v="0"/>
    <n v="0"/>
    <n v="0"/>
    <n v="0"/>
    <n v="14158848"/>
    <n v="12415418"/>
    <n v="0"/>
    <n v="0"/>
    <n v="0"/>
    <n v="0"/>
  </r>
  <r>
    <x v="6"/>
    <x v="20"/>
    <x v="8"/>
    <x v="41"/>
    <n v="8107"/>
    <n v="0.8"/>
    <n v="258588077"/>
    <n v="141302931"/>
    <n v="93828116.800000012"/>
    <n v="0"/>
    <n v="0"/>
    <n v="0"/>
    <n v="93828116.800000012"/>
    <n v="4.8099999999999998E-4"/>
    <n v="45131.324180800002"/>
    <n v="14158848"/>
    <n v="12415418"/>
    <n v="1394744"/>
    <n v="4.0700000000000003E-4"/>
    <n v="567.66080800000009"/>
    <n v="45698.984988800003"/>
  </r>
  <r>
    <x v="6"/>
    <x v="20"/>
    <x v="60"/>
    <x v="41"/>
    <n v="8107"/>
    <n v="0.8"/>
    <n v="258588077"/>
    <n v="141302931"/>
    <n v="93828116.800000012"/>
    <n v="0"/>
    <n v="0"/>
    <n v="0"/>
    <n v="93828116.800000012"/>
    <n v="2.398E-3"/>
    <n v="224999.82408640001"/>
    <n v="14158848"/>
    <n v="12415418"/>
    <n v="1394744"/>
    <n v="2.209E-3"/>
    <n v="3080.9894960000001"/>
    <n v="228080.81358240001"/>
  </r>
  <r>
    <x v="6"/>
    <x v="20"/>
    <x v="10"/>
    <x v="41"/>
    <n v="8107"/>
    <n v="0.75"/>
    <n v="258588077"/>
    <n v="141302931"/>
    <n v="87963859.5"/>
    <n v="0"/>
    <n v="0"/>
    <n v="0"/>
    <n v="87963859.5"/>
    <n v="6.6000000000000005E-5"/>
    <n v="5805.6147270000001"/>
    <n v="14158848"/>
    <n v="12415418"/>
    <n v="1307572.5"/>
    <n v="6.6000000000000005E-5"/>
    <n v="86.299785"/>
    <n v="5891.9145120000003"/>
  </r>
  <r>
    <x v="6"/>
    <x v="20"/>
    <x v="11"/>
    <x v="41"/>
    <n v="8107"/>
    <n v="0.75"/>
    <n v="258588077"/>
    <n v="141302931"/>
    <n v="87963859.5"/>
    <n v="0"/>
    <n v="0"/>
    <n v="0"/>
    <n v="87963859.5"/>
    <n v="0"/>
    <n v="0"/>
    <n v="14158848"/>
    <n v="12415418"/>
    <n v="1307572.5"/>
    <n v="0"/>
    <n v="0"/>
    <n v="0"/>
  </r>
  <r>
    <x v="6"/>
    <x v="20"/>
    <x v="12"/>
    <x v="41"/>
    <n v="8107"/>
    <n v="0.75"/>
    <n v="258588077"/>
    <n v="141302931"/>
    <n v="87963859.5"/>
    <n v="0"/>
    <n v="0"/>
    <n v="0"/>
    <n v="87963859.5"/>
    <n v="1.0900000000000001E-4"/>
    <n v="9588.0606855000005"/>
    <n v="14158848"/>
    <n v="12415418"/>
    <n v="1307572.5"/>
    <n v="1.0900000000000001E-4"/>
    <n v="142.52540250000001"/>
    <n v="9730.586088"/>
  </r>
  <r>
    <x v="6"/>
    <x v="20"/>
    <x v="14"/>
    <x v="41"/>
    <n v="8107"/>
    <n v="0"/>
    <n v="258588077"/>
    <n v="141302931"/>
    <n v="0"/>
    <n v="0"/>
    <n v="0"/>
    <n v="0"/>
    <n v="0"/>
    <n v="1.5E-5"/>
    <n v="0"/>
    <n v="14158848"/>
    <n v="12415418"/>
    <n v="0"/>
    <n v="1.0000000000000001E-5"/>
    <n v="0"/>
    <n v="0"/>
  </r>
  <r>
    <x v="6"/>
    <x v="20"/>
    <x v="15"/>
    <x v="41"/>
    <n v="8107"/>
    <n v="0"/>
    <n v="258588077"/>
    <n v="141302931"/>
    <n v="0"/>
    <n v="0"/>
    <n v="0"/>
    <n v="0"/>
    <n v="0"/>
    <n v="1.73E-4"/>
    <n v="0"/>
    <n v="14158848"/>
    <n v="12415418"/>
    <n v="0"/>
    <n v="1.73E-4"/>
    <n v="0"/>
    <n v="0"/>
  </r>
  <r>
    <x v="6"/>
    <x v="20"/>
    <x v="16"/>
    <x v="41"/>
    <n v="8107"/>
    <n v="0"/>
    <n v="258588077"/>
    <n v="141302931"/>
    <n v="0"/>
    <n v="0"/>
    <n v="0"/>
    <n v="0"/>
    <n v="0"/>
    <n v="0"/>
    <n v="0"/>
    <n v="14158848"/>
    <n v="12415418"/>
    <n v="0"/>
    <n v="0"/>
    <n v="0"/>
    <n v="0"/>
  </r>
  <r>
    <x v="6"/>
    <x v="20"/>
    <x v="17"/>
    <x v="41"/>
    <n v="8107"/>
    <n v="0"/>
    <n v="258588077"/>
    <n v="141302931"/>
    <n v="0"/>
    <n v="0"/>
    <n v="0"/>
    <n v="0"/>
    <n v="0"/>
    <n v="1.73E-4"/>
    <n v="0"/>
    <n v="14158848"/>
    <n v="12415418"/>
    <n v="0"/>
    <n v="1.73E-4"/>
    <n v="0"/>
    <n v="0"/>
  </r>
  <r>
    <x v="6"/>
    <x v="20"/>
    <x v="21"/>
    <x v="41"/>
    <n v="8107"/>
    <n v="0"/>
    <n v="258588077"/>
    <n v="141302931"/>
    <n v="0"/>
    <n v="0"/>
    <n v="0"/>
    <n v="0"/>
    <n v="0"/>
    <n v="4.8999999999999998E-5"/>
    <n v="0"/>
    <n v="14158848"/>
    <n v="12415418"/>
    <n v="0"/>
    <n v="4.6E-5"/>
    <n v="0"/>
    <n v="0"/>
  </r>
  <r>
    <x v="6"/>
    <x v="20"/>
    <x v="22"/>
    <x v="41"/>
    <n v="8107"/>
    <n v="0.75"/>
    <n v="258588077"/>
    <n v="141302931"/>
    <n v="87963859.5"/>
    <n v="0"/>
    <n v="0"/>
    <n v="0"/>
    <n v="87963859.5"/>
    <n v="7.2000000000000002E-5"/>
    <n v="6333.397884"/>
    <n v="14158848"/>
    <n v="12415418"/>
    <n v="1307572.5"/>
    <n v="3.6999999999999998E-5"/>
    <n v="48.380182499999997"/>
    <n v="6381.7780665"/>
  </r>
  <r>
    <x v="6"/>
    <x v="20"/>
    <x v="62"/>
    <x v="41"/>
    <n v="8107"/>
    <n v="1"/>
    <n v="258588077"/>
    <n v="141302931"/>
    <n v="117285146"/>
    <n v="0"/>
    <n v="0"/>
    <n v="0"/>
    <n v="117285146"/>
    <n v="0"/>
    <n v="0"/>
    <n v="14158848"/>
    <n v="12415418"/>
    <n v="1743430"/>
    <n v="0"/>
    <n v="0"/>
    <n v="0"/>
  </r>
  <r>
    <x v="7"/>
    <x v="21"/>
    <x v="0"/>
    <x v="42"/>
    <n v="8151"/>
    <n v="0.5"/>
    <n v="114237525"/>
    <n v="1194842"/>
    <n v="56521341.5"/>
    <n v="656810"/>
    <m/>
    <n v="328405"/>
    <n v="56849746.5"/>
    <n v="1.147E-3"/>
    <n v="65206.659235500003"/>
    <n v="3072445"/>
    <n v="0"/>
    <n v="1536222.5"/>
    <n v="1.145E-3"/>
    <n v="1758.9747625"/>
    <n v="66965.633998000005"/>
  </r>
  <r>
    <x v="7"/>
    <x v="21"/>
    <x v="1"/>
    <x v="42"/>
    <n v="8151"/>
    <n v="0.5"/>
    <n v="114237525"/>
    <n v="1194842"/>
    <n v="56521341.5"/>
    <n v="656810"/>
    <m/>
    <n v="328405"/>
    <n v="56849746.5"/>
    <n v="1.13E-4"/>
    <n v="6424.0213544999997"/>
    <n v="3072445"/>
    <n v="0"/>
    <n v="1536222.5"/>
    <n v="1.0900000000000001E-4"/>
    <n v="167.44825250000002"/>
    <n v="6591.469607"/>
  </r>
  <r>
    <x v="7"/>
    <x v="21"/>
    <x v="2"/>
    <x v="42"/>
    <n v="8151"/>
    <n v="0.5"/>
    <n v="114237525"/>
    <n v="1194842"/>
    <n v="56521341.5"/>
    <n v="656810"/>
    <m/>
    <n v="328405"/>
    <n v="56849746.5"/>
    <n v="4.2200000000000001E-4"/>
    <n v="23990.593023000001"/>
    <n v="3072445"/>
    <n v="0"/>
    <n v="1536222.5"/>
    <n v="3.8099999999999999E-4"/>
    <n v="585.30077249999999"/>
    <n v="24575.8937955"/>
  </r>
  <r>
    <x v="7"/>
    <x v="21"/>
    <x v="3"/>
    <x v="42"/>
    <n v="8151"/>
    <n v="0.5"/>
    <n v="114237525"/>
    <n v="1194842"/>
    <n v="56521341.5"/>
    <n v="656810"/>
    <m/>
    <n v="328405"/>
    <n v="56849746.5"/>
    <n v="5.0390000000000001E-3"/>
    <n v="286465.87261349999"/>
    <n v="3072445"/>
    <n v="0"/>
    <n v="1536222.5"/>
    <n v="5.0080000000000003E-3"/>
    <n v="7693.4022800000002"/>
    <n v="294159.27489349997"/>
  </r>
  <r>
    <x v="7"/>
    <x v="21"/>
    <x v="4"/>
    <x v="42"/>
    <n v="8151"/>
    <n v="0.5"/>
    <n v="114237525"/>
    <n v="1194842"/>
    <n v="56521341.5"/>
    <n v="656810"/>
    <m/>
    <n v="328405"/>
    <n v="56849746.5"/>
    <n v="0"/>
    <n v="0"/>
    <n v="3072445"/>
    <n v="0"/>
    <n v="1536222.5"/>
    <n v="0"/>
    <n v="0"/>
    <n v="0"/>
  </r>
  <r>
    <x v="7"/>
    <x v="21"/>
    <x v="5"/>
    <x v="42"/>
    <n v="8151"/>
    <n v="0.5"/>
    <n v="114237525"/>
    <n v="1194842"/>
    <n v="56521341.5"/>
    <n v="656810"/>
    <m/>
    <n v="328405"/>
    <n v="56849746.5"/>
    <n v="6.7999999999999999E-5"/>
    <n v="3865.7827619999998"/>
    <n v="3072445"/>
    <n v="0"/>
    <n v="1536222.5"/>
    <n v="6.7999999999999999E-5"/>
    <n v="104.46312999999999"/>
    <n v="3970.2458919999999"/>
  </r>
  <r>
    <x v="7"/>
    <x v="21"/>
    <x v="6"/>
    <x v="42"/>
    <n v="8151"/>
    <n v="0.5"/>
    <n v="114237525"/>
    <n v="1194842"/>
    <n v="56521341.5"/>
    <n v="656810"/>
    <m/>
    <n v="328405"/>
    <n v="56849746.5"/>
    <n v="1.54E-4"/>
    <n v="8754.8609610000003"/>
    <n v="3072445"/>
    <n v="0"/>
    <n v="1536222.5"/>
    <n v="1.03E-4"/>
    <n v="158.2309175"/>
    <n v="8913.0918784999994"/>
  </r>
  <r>
    <x v="7"/>
    <x v="21"/>
    <x v="8"/>
    <x v="42"/>
    <n v="8151"/>
    <n v="0.5"/>
    <n v="114237525"/>
    <n v="1194842"/>
    <n v="56521341.5"/>
    <n v="656810"/>
    <m/>
    <n v="328405"/>
    <n v="56849746.5"/>
    <n v="4.8099999999999998E-4"/>
    <n v="27344.7280665"/>
    <n v="3072445"/>
    <n v="0"/>
    <n v="1536222.5"/>
    <n v="4.0700000000000003E-4"/>
    <n v="625.24255750000009"/>
    <n v="27969.970624000001"/>
  </r>
  <r>
    <x v="7"/>
    <x v="21"/>
    <x v="63"/>
    <x v="42"/>
    <n v="8151"/>
    <n v="0.5"/>
    <n v="114237525"/>
    <n v="1194842"/>
    <n v="56521341.5"/>
    <n v="656810"/>
    <m/>
    <n v="328405"/>
    <n v="56849746.5"/>
    <n v="1.802E-3"/>
    <n v="102443.243193"/>
    <n v="3072445"/>
    <n v="0"/>
    <n v="1536222.5"/>
    <n v="1.7329999999999999E-3"/>
    <n v="2662.2735924999997"/>
    <n v="105105.5167855"/>
  </r>
  <r>
    <x v="7"/>
    <x v="21"/>
    <x v="10"/>
    <x v="42"/>
    <n v="8151"/>
    <n v="0.5"/>
    <n v="114237525"/>
    <n v="1194842"/>
    <n v="56521341.5"/>
    <n v="656810"/>
    <m/>
    <n v="328405"/>
    <n v="56849746.5"/>
    <n v="6.6000000000000005E-5"/>
    <n v="3752.0832690000002"/>
    <n v="3072445"/>
    <n v="0"/>
    <n v="1536222.5"/>
    <n v="6.6000000000000005E-5"/>
    <n v="101.390685"/>
    <n v="3853.473954"/>
  </r>
  <r>
    <x v="7"/>
    <x v="21"/>
    <x v="11"/>
    <x v="42"/>
    <n v="8151"/>
    <n v="0.5"/>
    <n v="114237525"/>
    <n v="1194842"/>
    <n v="56521341.5"/>
    <n v="656810"/>
    <m/>
    <n v="328405"/>
    <n v="56849746.5"/>
    <n v="0"/>
    <n v="0"/>
    <n v="3072445"/>
    <n v="0"/>
    <n v="1536222.5"/>
    <n v="0"/>
    <n v="0"/>
    <n v="0"/>
  </r>
  <r>
    <x v="7"/>
    <x v="21"/>
    <x v="12"/>
    <x v="42"/>
    <n v="8151"/>
    <n v="0.5"/>
    <n v="114237525"/>
    <n v="1194842"/>
    <n v="56521341.5"/>
    <n v="656810"/>
    <m/>
    <n v="328405"/>
    <n v="56849746.5"/>
    <n v="1.0900000000000001E-4"/>
    <n v="6196.6223685000004"/>
    <n v="3072445"/>
    <n v="0"/>
    <n v="1536222.5"/>
    <n v="1.0900000000000001E-4"/>
    <n v="167.44825250000002"/>
    <n v="6364.0706210000008"/>
  </r>
  <r>
    <x v="7"/>
    <x v="21"/>
    <x v="14"/>
    <x v="42"/>
    <n v="8151"/>
    <n v="0.5"/>
    <n v="114237525"/>
    <n v="1194842"/>
    <n v="56521341.5"/>
    <n v="656810"/>
    <m/>
    <n v="328405"/>
    <n v="56849746.5"/>
    <n v="1.5E-5"/>
    <n v="852.74619749999999"/>
    <n v="3072445"/>
    <n v="0"/>
    <n v="1536222.5"/>
    <n v="1.0000000000000001E-5"/>
    <n v="15.362225"/>
    <n v="868.10842249999996"/>
  </r>
  <r>
    <x v="7"/>
    <x v="21"/>
    <x v="15"/>
    <x v="42"/>
    <n v="8151"/>
    <n v="0.5"/>
    <n v="114237525"/>
    <n v="1194842"/>
    <n v="56521341.5"/>
    <n v="656810"/>
    <m/>
    <n v="328405"/>
    <n v="56849746.5"/>
    <n v="1.73E-4"/>
    <n v="9835.006144500001"/>
    <n v="3072445"/>
    <n v="0"/>
    <n v="1536222.5"/>
    <n v="1.73E-4"/>
    <n v="265.76649250000003"/>
    <n v="10100.772637000002"/>
  </r>
  <r>
    <x v="7"/>
    <x v="21"/>
    <x v="64"/>
    <x v="42"/>
    <n v="8151"/>
    <n v="0.5"/>
    <n v="114237525"/>
    <n v="1194842"/>
    <n v="56521341.5"/>
    <n v="656810"/>
    <m/>
    <n v="328405"/>
    <n v="56849746.5"/>
    <n v="0"/>
    <n v="0"/>
    <n v="3072445"/>
    <n v="0"/>
    <n v="1536222.5"/>
    <n v="0"/>
    <n v="0"/>
    <n v="0"/>
  </r>
  <r>
    <x v="7"/>
    <x v="21"/>
    <x v="16"/>
    <x v="42"/>
    <n v="8151"/>
    <n v="0.5"/>
    <n v="114237525"/>
    <n v="1194842"/>
    <n v="56521341.5"/>
    <n v="656810"/>
    <m/>
    <n v="328405"/>
    <n v="56849746.5"/>
    <n v="0"/>
    <n v="0"/>
    <n v="3072445"/>
    <n v="0"/>
    <n v="1536222.5"/>
    <n v="0"/>
    <n v="0"/>
    <n v="0"/>
  </r>
  <r>
    <x v="7"/>
    <x v="21"/>
    <x v="17"/>
    <x v="42"/>
    <n v="8151"/>
    <n v="0.5"/>
    <n v="114237525"/>
    <n v="1194842"/>
    <n v="56521341.5"/>
    <n v="656810"/>
    <m/>
    <n v="328405"/>
    <n v="56849746.5"/>
    <n v="1.73E-4"/>
    <n v="9835.006144500001"/>
    <n v="3072445"/>
    <n v="0"/>
    <n v="1536222.5"/>
    <n v="1.73E-4"/>
    <n v="265.76649250000003"/>
    <n v="10100.772637000002"/>
  </r>
  <r>
    <x v="7"/>
    <x v="21"/>
    <x v="21"/>
    <x v="42"/>
    <n v="8151"/>
    <n v="0.5"/>
    <n v="114237525"/>
    <n v="1194842"/>
    <n v="56521341.5"/>
    <n v="656810"/>
    <m/>
    <n v="328405"/>
    <n v="56849746.5"/>
    <n v="4.8999999999999998E-5"/>
    <n v="2785.6375785"/>
    <n v="3072445"/>
    <n v="0"/>
    <n v="1536222.5"/>
    <n v="4.6E-5"/>
    <n v="70.666235"/>
    <n v="2856.3038135000002"/>
  </r>
  <r>
    <x v="7"/>
    <x v="21"/>
    <x v="22"/>
    <x v="42"/>
    <n v="8151"/>
    <n v="0.5"/>
    <n v="114237525"/>
    <n v="1194842"/>
    <n v="56521341.5"/>
    <n v="656810"/>
    <m/>
    <n v="328405"/>
    <n v="56849746.5"/>
    <n v="7.2000000000000002E-5"/>
    <n v="4093.181748"/>
    <n v="3072445"/>
    <n v="0"/>
    <n v="1536222.5"/>
    <n v="3.6999999999999998E-5"/>
    <n v="56.840232499999999"/>
    <n v="4150.0219804999997"/>
  </r>
  <r>
    <x v="7"/>
    <x v="21"/>
    <x v="0"/>
    <x v="43"/>
    <n v="8151"/>
    <n v="0.5"/>
    <n v="0"/>
    <m/>
    <n v="0"/>
    <n v="708678"/>
    <n v="66361"/>
    <n v="321158.5"/>
    <n v="321158.5"/>
    <n v="1.147E-3"/>
    <n v="368.36879950000002"/>
    <n v="0"/>
    <n v="0"/>
    <n v="0"/>
    <n v="1.145E-3"/>
    <n v="0"/>
    <n v="368.36879950000002"/>
  </r>
  <r>
    <x v="7"/>
    <x v="21"/>
    <x v="1"/>
    <x v="43"/>
    <n v="8151"/>
    <n v="0.5"/>
    <n v="0"/>
    <m/>
    <n v="0"/>
    <n v="708678"/>
    <n v="66361"/>
    <n v="321158.5"/>
    <n v="321158.5"/>
    <n v="1.13E-4"/>
    <n v="36.290910499999995"/>
    <n v="0"/>
    <n v="0"/>
    <n v="0"/>
    <n v="1.0900000000000001E-4"/>
    <n v="0"/>
    <n v="36.290910499999995"/>
  </r>
  <r>
    <x v="7"/>
    <x v="21"/>
    <x v="2"/>
    <x v="43"/>
    <n v="8151"/>
    <n v="0.5"/>
    <n v="0"/>
    <m/>
    <n v="0"/>
    <n v="708678"/>
    <n v="66361"/>
    <n v="321158.5"/>
    <n v="321158.5"/>
    <n v="4.2200000000000001E-4"/>
    <n v="135.528887"/>
    <n v="0"/>
    <n v="0"/>
    <n v="0"/>
    <n v="3.8099999999999999E-4"/>
    <n v="0"/>
    <n v="135.528887"/>
  </r>
  <r>
    <x v="7"/>
    <x v="21"/>
    <x v="3"/>
    <x v="43"/>
    <n v="8151"/>
    <n v="0.5"/>
    <n v="0"/>
    <m/>
    <n v="0"/>
    <n v="708678"/>
    <n v="66361"/>
    <n v="321158.5"/>
    <n v="321158.5"/>
    <n v="5.0390000000000001E-3"/>
    <n v="1618.3176814999999"/>
    <n v="0"/>
    <n v="0"/>
    <n v="0"/>
    <n v="5.0080000000000003E-3"/>
    <n v="0"/>
    <n v="1618.3176814999999"/>
  </r>
  <r>
    <x v="7"/>
    <x v="21"/>
    <x v="4"/>
    <x v="43"/>
    <n v="8151"/>
    <n v="0.5"/>
    <n v="0"/>
    <m/>
    <n v="0"/>
    <n v="708678"/>
    <n v="66361"/>
    <n v="321158.5"/>
    <n v="321158.5"/>
    <n v="0"/>
    <n v="0"/>
    <n v="0"/>
    <n v="0"/>
    <n v="0"/>
    <n v="0"/>
    <n v="0"/>
    <n v="0"/>
  </r>
  <r>
    <x v="7"/>
    <x v="21"/>
    <x v="5"/>
    <x v="43"/>
    <n v="8151"/>
    <n v="0.5"/>
    <n v="0"/>
    <m/>
    <n v="0"/>
    <n v="708678"/>
    <n v="66361"/>
    <n v="321158.5"/>
    <n v="321158.5"/>
    <n v="6.7999999999999999E-5"/>
    <n v="21.838778000000001"/>
    <n v="0"/>
    <n v="0"/>
    <n v="0"/>
    <n v="6.7999999999999999E-5"/>
    <n v="0"/>
    <n v="21.838778000000001"/>
  </r>
  <r>
    <x v="7"/>
    <x v="21"/>
    <x v="6"/>
    <x v="43"/>
    <n v="8151"/>
    <n v="0.5"/>
    <n v="0"/>
    <m/>
    <n v="0"/>
    <n v="708678"/>
    <n v="66361"/>
    <n v="321158.5"/>
    <n v="321158.5"/>
    <n v="1.54E-4"/>
    <n v="49.458409000000003"/>
    <n v="0"/>
    <n v="0"/>
    <n v="0"/>
    <n v="1.03E-4"/>
    <n v="0"/>
    <n v="49.458409000000003"/>
  </r>
  <r>
    <x v="7"/>
    <x v="21"/>
    <x v="63"/>
    <x v="43"/>
    <n v="8151"/>
    <n v="0.5"/>
    <n v="0"/>
    <m/>
    <n v="0"/>
    <n v="708678"/>
    <n v="66361"/>
    <n v="321158.5"/>
    <n v="321158.5"/>
    <n v="1.802E-3"/>
    <n v="578.72761700000001"/>
    <n v="0"/>
    <n v="0"/>
    <n v="0"/>
    <n v="1.7329999999999999E-3"/>
    <n v="0"/>
    <n v="578.72761700000001"/>
  </r>
  <r>
    <x v="7"/>
    <x v="21"/>
    <x v="10"/>
    <x v="43"/>
    <n v="8151"/>
    <n v="0.5"/>
    <n v="0"/>
    <m/>
    <n v="0"/>
    <n v="708678"/>
    <n v="66361"/>
    <n v="321158.5"/>
    <n v="321158.5"/>
    <n v="6.6000000000000005E-5"/>
    <n v="21.196461000000003"/>
    <n v="0"/>
    <n v="0"/>
    <n v="0"/>
    <n v="6.6000000000000005E-5"/>
    <n v="0"/>
    <n v="21.196461000000003"/>
  </r>
  <r>
    <x v="7"/>
    <x v="21"/>
    <x v="11"/>
    <x v="43"/>
    <n v="8151"/>
    <n v="0.5"/>
    <n v="0"/>
    <m/>
    <n v="0"/>
    <n v="708678"/>
    <n v="66361"/>
    <n v="321158.5"/>
    <n v="321158.5"/>
    <n v="0"/>
    <n v="0"/>
    <n v="0"/>
    <n v="0"/>
    <n v="0"/>
    <n v="0"/>
    <n v="0"/>
    <n v="0"/>
  </r>
  <r>
    <x v="7"/>
    <x v="21"/>
    <x v="12"/>
    <x v="43"/>
    <n v="8151"/>
    <n v="0.5"/>
    <n v="0"/>
    <m/>
    <n v="0"/>
    <n v="708678"/>
    <n v="66361"/>
    <n v="321158.5"/>
    <n v="321158.5"/>
    <n v="1.0900000000000001E-4"/>
    <n v="35.006276500000006"/>
    <n v="0"/>
    <n v="0"/>
    <n v="0"/>
    <n v="1.0900000000000001E-4"/>
    <n v="0"/>
    <n v="35.006276500000006"/>
  </r>
  <r>
    <x v="7"/>
    <x v="21"/>
    <x v="14"/>
    <x v="43"/>
    <n v="8151"/>
    <n v="0.5"/>
    <n v="0"/>
    <m/>
    <n v="0"/>
    <n v="708678"/>
    <n v="66361"/>
    <n v="321158.5"/>
    <n v="321158.5"/>
    <n v="1.5E-5"/>
    <n v="4.8173775000000001"/>
    <n v="0"/>
    <n v="0"/>
    <n v="0"/>
    <n v="1.0000000000000001E-5"/>
    <n v="0"/>
    <n v="4.8173775000000001"/>
  </r>
  <r>
    <x v="7"/>
    <x v="21"/>
    <x v="15"/>
    <x v="43"/>
    <n v="8151"/>
    <n v="0.5"/>
    <n v="0"/>
    <m/>
    <n v="0"/>
    <n v="708678"/>
    <n v="66361"/>
    <n v="321158.5"/>
    <n v="321158.5"/>
    <n v="1.73E-4"/>
    <n v="55.560420499999999"/>
    <n v="0"/>
    <n v="0"/>
    <n v="0"/>
    <n v="1.73E-4"/>
    <n v="0"/>
    <n v="55.560420499999999"/>
  </r>
  <r>
    <x v="7"/>
    <x v="21"/>
    <x v="64"/>
    <x v="43"/>
    <n v="8151"/>
    <n v="0.5"/>
    <n v="0"/>
    <m/>
    <n v="0"/>
    <n v="708678"/>
    <n v="66361"/>
    <n v="321158.5"/>
    <n v="321158.5"/>
    <n v="0"/>
    <n v="0"/>
    <n v="0"/>
    <n v="0"/>
    <n v="0"/>
    <n v="0"/>
    <n v="0"/>
    <n v="0"/>
  </r>
  <r>
    <x v="7"/>
    <x v="21"/>
    <x v="16"/>
    <x v="43"/>
    <n v="8151"/>
    <n v="0.5"/>
    <n v="0"/>
    <m/>
    <n v="0"/>
    <n v="708678"/>
    <n v="66361"/>
    <n v="321158.5"/>
    <n v="321158.5"/>
    <n v="0"/>
    <n v="0"/>
    <n v="0"/>
    <n v="0"/>
    <n v="0"/>
    <n v="0"/>
    <n v="0"/>
    <n v="0"/>
  </r>
  <r>
    <x v="7"/>
    <x v="21"/>
    <x v="17"/>
    <x v="43"/>
    <n v="8151"/>
    <n v="0.5"/>
    <n v="0"/>
    <m/>
    <n v="0"/>
    <n v="708678"/>
    <n v="66361"/>
    <n v="321158.5"/>
    <n v="321158.5"/>
    <n v="1.73E-4"/>
    <n v="55.560420499999999"/>
    <n v="0"/>
    <n v="0"/>
    <n v="0"/>
    <n v="1.73E-4"/>
    <n v="0"/>
    <n v="55.560420499999999"/>
  </r>
  <r>
    <x v="7"/>
    <x v="21"/>
    <x v="21"/>
    <x v="43"/>
    <n v="8151"/>
    <n v="0.5"/>
    <n v="0"/>
    <m/>
    <n v="0"/>
    <n v="708678"/>
    <n v="66361"/>
    <n v="321158.5"/>
    <n v="321158.5"/>
    <n v="4.8999999999999998E-5"/>
    <n v="15.7367665"/>
    <n v="0"/>
    <n v="0"/>
    <n v="0"/>
    <n v="4.6E-5"/>
    <n v="0"/>
    <n v="15.7367665"/>
  </r>
  <r>
    <x v="7"/>
    <x v="21"/>
    <x v="22"/>
    <x v="43"/>
    <n v="8151"/>
    <n v="0.5"/>
    <n v="0"/>
    <m/>
    <n v="0"/>
    <n v="708678"/>
    <n v="66361"/>
    <n v="321158.5"/>
    <n v="321158.5"/>
    <n v="7.2000000000000002E-5"/>
    <n v="23.123412000000002"/>
    <n v="0"/>
    <n v="0"/>
    <n v="0"/>
    <n v="3.6999999999999998E-5"/>
    <n v="0"/>
    <n v="23.123412000000002"/>
  </r>
  <r>
    <x v="8"/>
    <x v="22"/>
    <x v="0"/>
    <x v="44"/>
    <n v="8502"/>
    <n v="0.75"/>
    <n v="856392"/>
    <n v="125360"/>
    <n v="548274"/>
    <n v="0"/>
    <m/>
    <n v="0"/>
    <n v="548274"/>
    <n v="1.147E-3"/>
    <n v="628.87027799999998"/>
    <n v="44744"/>
    <m/>
    <n v="33558"/>
    <n v="1.145E-3"/>
    <n v="38.423909999999999"/>
    <n v="667.29418799999996"/>
  </r>
  <r>
    <x v="8"/>
    <x v="22"/>
    <x v="1"/>
    <x v="44"/>
    <n v="8502"/>
    <n v="0.75"/>
    <n v="856392"/>
    <n v="125360"/>
    <n v="548274"/>
    <n v="0"/>
    <m/>
    <n v="0"/>
    <n v="548274"/>
    <n v="1.13E-4"/>
    <n v="61.954961999999995"/>
    <n v="44744"/>
    <m/>
    <n v="33558"/>
    <n v="1.0900000000000001E-4"/>
    <n v="3.6578220000000004"/>
    <n v="65.612783999999991"/>
  </r>
  <r>
    <x v="8"/>
    <x v="22"/>
    <x v="2"/>
    <x v="44"/>
    <n v="8502"/>
    <n v="0.75"/>
    <n v="856392"/>
    <n v="125360"/>
    <n v="548274"/>
    <n v="0"/>
    <m/>
    <n v="0"/>
    <n v="548274"/>
    <n v="4.2200000000000001E-4"/>
    <n v="231.37162800000002"/>
    <n v="44744"/>
    <m/>
    <n v="33558"/>
    <n v="3.8099999999999999E-4"/>
    <n v="12.785598"/>
    <n v="244.15722600000001"/>
  </r>
  <r>
    <x v="8"/>
    <x v="22"/>
    <x v="3"/>
    <x v="44"/>
    <n v="8502"/>
    <n v="0.5"/>
    <n v="856392"/>
    <n v="125360"/>
    <n v="365516"/>
    <n v="0"/>
    <m/>
    <n v="0"/>
    <n v="365516"/>
    <n v="5.0390000000000001E-3"/>
    <n v="1841.835124"/>
    <n v="44744"/>
    <m/>
    <n v="22372"/>
    <n v="5.0080000000000003E-3"/>
    <n v="112.03897600000001"/>
    <n v="1953.8741"/>
  </r>
  <r>
    <x v="8"/>
    <x v="22"/>
    <x v="4"/>
    <x v="44"/>
    <n v="8502"/>
    <n v="0.5"/>
    <n v="856392"/>
    <n v="125360"/>
    <n v="365516"/>
    <n v="0"/>
    <m/>
    <n v="0"/>
    <n v="365516"/>
    <n v="0"/>
    <n v="0"/>
    <n v="44744"/>
    <m/>
    <n v="22372"/>
    <n v="0"/>
    <n v="0"/>
    <n v="0"/>
  </r>
  <r>
    <x v="8"/>
    <x v="22"/>
    <x v="5"/>
    <x v="44"/>
    <n v="8502"/>
    <n v="0"/>
    <n v="856392"/>
    <n v="125360"/>
    <n v="0"/>
    <n v="0"/>
    <m/>
    <n v="0"/>
    <n v="0"/>
    <n v="6.7999999999999999E-5"/>
    <n v="0"/>
    <n v="44744"/>
    <m/>
    <n v="0"/>
    <n v="6.7999999999999999E-5"/>
    <n v="0"/>
    <n v="0"/>
  </r>
  <r>
    <x v="8"/>
    <x v="22"/>
    <x v="6"/>
    <x v="44"/>
    <n v="8502"/>
    <n v="0"/>
    <n v="856392"/>
    <n v="125360"/>
    <n v="0"/>
    <n v="0"/>
    <m/>
    <n v="0"/>
    <n v="0"/>
    <n v="1.54E-4"/>
    <n v="0"/>
    <n v="44744"/>
    <m/>
    <n v="0"/>
    <n v="1.03E-4"/>
    <n v="0"/>
    <n v="0"/>
  </r>
  <r>
    <x v="8"/>
    <x v="22"/>
    <x v="65"/>
    <x v="44"/>
    <n v="8502"/>
    <n v="0"/>
    <n v="856392"/>
    <n v="125360"/>
    <n v="0"/>
    <n v="0"/>
    <m/>
    <n v="0"/>
    <n v="0"/>
    <n v="3.6000000000000001E-5"/>
    <n v="0"/>
    <n v="44744"/>
    <m/>
    <n v="0"/>
    <n v="3.6999999999999998E-5"/>
    <n v="0"/>
    <n v="0"/>
  </r>
  <r>
    <x v="8"/>
    <x v="22"/>
    <x v="10"/>
    <x v="44"/>
    <n v="8502"/>
    <n v="0.75"/>
    <n v="856392"/>
    <n v="125360"/>
    <n v="548274"/>
    <n v="0"/>
    <m/>
    <n v="0"/>
    <n v="548274"/>
    <n v="6.6000000000000005E-5"/>
    <n v="36.186084000000001"/>
    <n v="44744"/>
    <m/>
    <n v="33558"/>
    <n v="6.6000000000000005E-5"/>
    <n v="2.2148280000000002"/>
    <n v="38.400911999999998"/>
  </r>
  <r>
    <x v="8"/>
    <x v="22"/>
    <x v="11"/>
    <x v="44"/>
    <n v="8502"/>
    <n v="0.75"/>
    <n v="856392"/>
    <n v="125360"/>
    <n v="548274"/>
    <n v="0"/>
    <m/>
    <n v="0"/>
    <n v="548274"/>
    <n v="0"/>
    <n v="0"/>
    <n v="44744"/>
    <m/>
    <n v="33558"/>
    <n v="0"/>
    <n v="0"/>
    <n v="0"/>
  </r>
  <r>
    <x v="8"/>
    <x v="22"/>
    <x v="12"/>
    <x v="44"/>
    <n v="8502"/>
    <n v="0.75"/>
    <n v="856392"/>
    <n v="125360"/>
    <n v="548274"/>
    <n v="0"/>
    <m/>
    <n v="0"/>
    <n v="548274"/>
    <n v="1.0900000000000001E-4"/>
    <n v="59.761866000000005"/>
    <n v="44744"/>
    <m/>
    <n v="33558"/>
    <n v="1.0900000000000001E-4"/>
    <n v="3.6578220000000004"/>
    <n v="63.419688000000008"/>
  </r>
  <r>
    <x v="8"/>
    <x v="22"/>
    <x v="13"/>
    <x v="44"/>
    <n v="8502"/>
    <n v="0"/>
    <n v="856392"/>
    <n v="125360"/>
    <n v="0"/>
    <n v="0"/>
    <m/>
    <n v="0"/>
    <n v="0"/>
    <n v="1.0579999999999999E-3"/>
    <n v="0"/>
    <n v="44744"/>
    <m/>
    <n v="0"/>
    <n v="9.810000000000001E-4"/>
    <n v="0"/>
    <n v="0"/>
  </r>
  <r>
    <x v="8"/>
    <x v="22"/>
    <x v="66"/>
    <x v="44"/>
    <n v="8502"/>
    <n v="0"/>
    <n v="856392"/>
    <n v="125360"/>
    <n v="0"/>
    <n v="0"/>
    <m/>
    <n v="0"/>
    <n v="0"/>
    <n v="6.7000000000000002E-5"/>
    <n v="0"/>
    <n v="44744"/>
    <m/>
    <n v="0"/>
    <n v="6.8999999999999997E-5"/>
    <n v="0"/>
    <n v="0"/>
  </r>
  <r>
    <x v="8"/>
    <x v="22"/>
    <x v="14"/>
    <x v="44"/>
    <n v="8502"/>
    <n v="0"/>
    <n v="856392"/>
    <n v="125360"/>
    <n v="0"/>
    <n v="0"/>
    <m/>
    <n v="0"/>
    <n v="0"/>
    <n v="1.5E-5"/>
    <n v="0"/>
    <n v="44744"/>
    <m/>
    <n v="0"/>
    <n v="1.0000000000000001E-5"/>
    <n v="0"/>
    <n v="0"/>
  </r>
  <r>
    <x v="8"/>
    <x v="22"/>
    <x v="15"/>
    <x v="44"/>
    <n v="8502"/>
    <n v="0"/>
    <n v="856392"/>
    <n v="125360"/>
    <n v="0"/>
    <n v="0"/>
    <m/>
    <n v="0"/>
    <n v="0"/>
    <n v="1.73E-4"/>
    <n v="0"/>
    <n v="44744"/>
    <m/>
    <n v="0"/>
    <n v="1.73E-4"/>
    <n v="0"/>
    <n v="0"/>
  </r>
  <r>
    <x v="8"/>
    <x v="22"/>
    <x v="67"/>
    <x v="44"/>
    <n v="8502"/>
    <n v="0"/>
    <n v="856392"/>
    <n v="125360"/>
    <n v="0"/>
    <n v="0"/>
    <m/>
    <n v="0"/>
    <n v="0"/>
    <n v="1.7200000000000001E-4"/>
    <n v="0"/>
    <n v="44744"/>
    <m/>
    <n v="0"/>
    <n v="1.75E-4"/>
    <n v="0"/>
    <n v="0"/>
  </r>
  <r>
    <x v="8"/>
    <x v="22"/>
    <x v="16"/>
    <x v="44"/>
    <n v="8502"/>
    <n v="0.5"/>
    <n v="856392"/>
    <n v="125360"/>
    <n v="365516"/>
    <n v="0"/>
    <m/>
    <n v="0"/>
    <n v="365516"/>
    <n v="0"/>
    <n v="0"/>
    <n v="44744"/>
    <m/>
    <n v="22372"/>
    <n v="0"/>
    <n v="0"/>
    <n v="0"/>
  </r>
  <r>
    <x v="8"/>
    <x v="22"/>
    <x v="17"/>
    <x v="44"/>
    <n v="8502"/>
    <n v="0"/>
    <n v="856392"/>
    <n v="125360"/>
    <n v="0"/>
    <n v="0"/>
    <m/>
    <n v="0"/>
    <n v="0"/>
    <n v="1.73E-4"/>
    <n v="0"/>
    <n v="44744"/>
    <m/>
    <n v="0"/>
    <n v="1.73E-4"/>
    <n v="0"/>
    <n v="0"/>
  </r>
  <r>
    <x v="8"/>
    <x v="22"/>
    <x v="18"/>
    <x v="44"/>
    <n v="8502"/>
    <n v="0"/>
    <n v="856392"/>
    <n v="125360"/>
    <n v="0"/>
    <n v="0"/>
    <m/>
    <n v="0"/>
    <n v="0"/>
    <n v="3.4E-5"/>
    <n v="0"/>
    <n v="44744"/>
    <m/>
    <n v="0"/>
    <n v="3.6000000000000001E-5"/>
    <n v="0"/>
    <n v="0"/>
  </r>
  <r>
    <x v="8"/>
    <x v="22"/>
    <x v="68"/>
    <x v="44"/>
    <n v="8502"/>
    <n v="0.75"/>
    <n v="856392"/>
    <n v="125360"/>
    <n v="548274"/>
    <n v="0"/>
    <m/>
    <n v="0"/>
    <n v="548274"/>
    <n v="0"/>
    <n v="0"/>
    <n v="44744"/>
    <m/>
    <n v="33558"/>
    <n v="0"/>
    <n v="0"/>
    <n v="0"/>
  </r>
  <r>
    <x v="8"/>
    <x v="22"/>
    <x v="19"/>
    <x v="44"/>
    <n v="8502"/>
    <n v="0"/>
    <n v="856392"/>
    <n v="125360"/>
    <n v="0"/>
    <n v="0"/>
    <m/>
    <n v="0"/>
    <n v="0"/>
    <n v="0"/>
    <n v="0"/>
    <n v="44744"/>
    <m/>
    <n v="0"/>
    <n v="0"/>
    <n v="0"/>
    <n v="0"/>
  </r>
  <r>
    <x v="8"/>
    <x v="22"/>
    <x v="21"/>
    <x v="44"/>
    <n v="8502"/>
    <n v="0.5"/>
    <n v="856392"/>
    <n v="125360"/>
    <n v="365516"/>
    <n v="0"/>
    <m/>
    <n v="0"/>
    <n v="365516"/>
    <n v="4.8999999999999998E-5"/>
    <n v="17.910284000000001"/>
    <n v="44744"/>
    <m/>
    <n v="22372"/>
    <n v="4.6E-5"/>
    <n v="1.029112"/>
    <n v="18.939396000000002"/>
  </r>
  <r>
    <x v="8"/>
    <x v="22"/>
    <x v="22"/>
    <x v="44"/>
    <n v="8502"/>
    <n v="0.75"/>
    <n v="856392"/>
    <n v="125360"/>
    <n v="548274"/>
    <n v="0"/>
    <m/>
    <n v="0"/>
    <n v="548274"/>
    <n v="7.2000000000000002E-5"/>
    <n v="39.475728000000004"/>
    <n v="44744"/>
    <m/>
    <n v="33558"/>
    <n v="3.6999999999999998E-5"/>
    <n v="1.241646"/>
    <n v="40.717374000000007"/>
  </r>
  <r>
    <x v="8"/>
    <x v="22"/>
    <x v="0"/>
    <x v="45"/>
    <n v="9502"/>
    <n v="0.75"/>
    <n v="670"/>
    <n v="1502"/>
    <n v="-624"/>
    <n v="0"/>
    <m/>
    <n v="0"/>
    <n v="-624"/>
    <n v="1.147E-3"/>
    <n v="-0.71572800000000003"/>
    <n v="155448"/>
    <m/>
    <n v="116586"/>
    <n v="1.145E-3"/>
    <n v="133.49097"/>
    <n v="132.77524199999999"/>
  </r>
  <r>
    <x v="8"/>
    <x v="22"/>
    <x v="1"/>
    <x v="45"/>
    <n v="9502"/>
    <n v="0.75"/>
    <n v="670"/>
    <n v="1502"/>
    <n v="-624"/>
    <n v="0"/>
    <m/>
    <n v="0"/>
    <n v="-624"/>
    <n v="1.13E-4"/>
    <n v="-7.0511999999999991E-2"/>
    <n v="155448"/>
    <m/>
    <n v="116586"/>
    <n v="1.0900000000000001E-4"/>
    <n v="12.707874"/>
    <n v="12.637362"/>
  </r>
  <r>
    <x v="8"/>
    <x v="22"/>
    <x v="2"/>
    <x v="45"/>
    <n v="9502"/>
    <n v="0.75"/>
    <n v="670"/>
    <n v="1502"/>
    <n v="-624"/>
    <n v="0"/>
    <m/>
    <n v="0"/>
    <n v="-624"/>
    <n v="4.2200000000000001E-4"/>
    <n v="-0.26332800000000001"/>
    <n v="155448"/>
    <m/>
    <n v="116586"/>
    <n v="3.8099999999999999E-4"/>
    <n v="44.419266"/>
    <n v="44.155937999999999"/>
  </r>
  <r>
    <x v="8"/>
    <x v="22"/>
    <x v="3"/>
    <x v="45"/>
    <n v="9502"/>
    <n v="0.5"/>
    <n v="670"/>
    <n v="1502"/>
    <n v="-416"/>
    <n v="0"/>
    <m/>
    <n v="0"/>
    <n v="-416"/>
    <n v="5.0390000000000001E-3"/>
    <n v="-2.0962239999999999"/>
    <n v="155448"/>
    <m/>
    <n v="77724"/>
    <n v="5.0080000000000003E-3"/>
    <n v="389.24179200000003"/>
    <n v="387.14556800000003"/>
  </r>
  <r>
    <x v="8"/>
    <x v="22"/>
    <x v="4"/>
    <x v="45"/>
    <n v="9502"/>
    <n v="0.5"/>
    <n v="670"/>
    <n v="1502"/>
    <n v="-416"/>
    <n v="0"/>
    <m/>
    <n v="0"/>
    <n v="-416"/>
    <n v="0"/>
    <n v="0"/>
    <n v="155448"/>
    <m/>
    <n v="77724"/>
    <n v="0"/>
    <n v="0"/>
    <n v="0"/>
  </r>
  <r>
    <x v="8"/>
    <x v="22"/>
    <x v="5"/>
    <x v="45"/>
    <n v="9502"/>
    <n v="0"/>
    <n v="670"/>
    <n v="1502"/>
    <n v="0"/>
    <n v="0"/>
    <m/>
    <n v="0"/>
    <n v="0"/>
    <n v="6.7999999999999999E-5"/>
    <n v="0"/>
    <n v="155448"/>
    <m/>
    <n v="0"/>
    <n v="6.7999999999999999E-5"/>
    <n v="0"/>
    <n v="0"/>
  </r>
  <r>
    <x v="8"/>
    <x v="22"/>
    <x v="6"/>
    <x v="45"/>
    <n v="9502"/>
    <n v="0"/>
    <n v="670"/>
    <n v="1502"/>
    <n v="0"/>
    <n v="0"/>
    <m/>
    <n v="0"/>
    <n v="0"/>
    <n v="1.54E-4"/>
    <n v="0"/>
    <n v="155448"/>
    <m/>
    <n v="0"/>
    <n v="1.03E-4"/>
    <n v="0"/>
    <n v="0"/>
  </r>
  <r>
    <x v="8"/>
    <x v="22"/>
    <x v="10"/>
    <x v="45"/>
    <n v="9502"/>
    <n v="0.75"/>
    <n v="670"/>
    <n v="1502"/>
    <n v="-624"/>
    <n v="0"/>
    <m/>
    <n v="0"/>
    <n v="-624"/>
    <n v="6.6000000000000005E-5"/>
    <n v="-4.1184000000000005E-2"/>
    <n v="155448"/>
    <m/>
    <n v="116586"/>
    <n v="6.6000000000000005E-5"/>
    <n v="7.6946760000000003"/>
    <n v="7.653492"/>
  </r>
  <r>
    <x v="8"/>
    <x v="22"/>
    <x v="11"/>
    <x v="45"/>
    <n v="9502"/>
    <n v="0.75"/>
    <n v="670"/>
    <n v="1502"/>
    <n v="-624"/>
    <n v="0"/>
    <m/>
    <n v="0"/>
    <n v="-624"/>
    <n v="0"/>
    <n v="0"/>
    <n v="155448"/>
    <m/>
    <n v="116586"/>
    <n v="0"/>
    <n v="0"/>
    <n v="0"/>
  </r>
  <r>
    <x v="8"/>
    <x v="22"/>
    <x v="12"/>
    <x v="45"/>
    <n v="9502"/>
    <n v="0.75"/>
    <n v="670"/>
    <n v="1502"/>
    <n v="-624"/>
    <n v="0"/>
    <m/>
    <n v="0"/>
    <n v="-624"/>
    <n v="1.0900000000000001E-4"/>
    <n v="-6.8016000000000007E-2"/>
    <n v="155448"/>
    <m/>
    <n v="116586"/>
    <n v="1.0900000000000001E-4"/>
    <n v="12.707874"/>
    <n v="12.639858"/>
  </r>
  <r>
    <x v="8"/>
    <x v="22"/>
    <x v="13"/>
    <x v="45"/>
    <n v="9502"/>
    <n v="0"/>
    <n v="670"/>
    <n v="1502"/>
    <n v="0"/>
    <n v="0"/>
    <m/>
    <n v="0"/>
    <n v="0"/>
    <n v="1.0579999999999999E-3"/>
    <n v="0"/>
    <n v="155448"/>
    <m/>
    <n v="0"/>
    <n v="9.810000000000001E-4"/>
    <n v="0"/>
    <n v="0"/>
  </r>
  <r>
    <x v="8"/>
    <x v="22"/>
    <x v="66"/>
    <x v="45"/>
    <n v="9502"/>
    <n v="0"/>
    <n v="670"/>
    <n v="1502"/>
    <n v="0"/>
    <n v="0"/>
    <m/>
    <n v="0"/>
    <n v="0"/>
    <n v="6.7000000000000002E-5"/>
    <n v="0"/>
    <n v="155448"/>
    <m/>
    <n v="0"/>
    <n v="6.8999999999999997E-5"/>
    <n v="0"/>
    <n v="0"/>
  </r>
  <r>
    <x v="8"/>
    <x v="22"/>
    <x v="14"/>
    <x v="45"/>
    <n v="9502"/>
    <n v="0"/>
    <n v="670"/>
    <n v="1502"/>
    <n v="0"/>
    <n v="0"/>
    <m/>
    <n v="0"/>
    <n v="0"/>
    <n v="1.5E-5"/>
    <n v="0"/>
    <n v="155448"/>
    <m/>
    <n v="0"/>
    <n v="1.0000000000000001E-5"/>
    <n v="0"/>
    <n v="0"/>
  </r>
  <r>
    <x v="8"/>
    <x v="22"/>
    <x v="15"/>
    <x v="45"/>
    <n v="9502"/>
    <n v="0"/>
    <n v="670"/>
    <n v="1502"/>
    <n v="0"/>
    <n v="0"/>
    <m/>
    <n v="0"/>
    <n v="0"/>
    <n v="1.73E-4"/>
    <n v="0"/>
    <n v="155448"/>
    <m/>
    <n v="0"/>
    <n v="1.73E-4"/>
    <n v="0"/>
    <n v="0"/>
  </r>
  <r>
    <x v="8"/>
    <x v="22"/>
    <x v="67"/>
    <x v="45"/>
    <n v="9502"/>
    <n v="0"/>
    <n v="670"/>
    <n v="1502"/>
    <n v="0"/>
    <n v="0"/>
    <m/>
    <n v="0"/>
    <n v="0"/>
    <n v="1.7200000000000001E-4"/>
    <n v="0"/>
    <n v="155448"/>
    <m/>
    <n v="0"/>
    <n v="1.75E-4"/>
    <n v="0"/>
    <n v="0"/>
  </r>
  <r>
    <x v="8"/>
    <x v="22"/>
    <x v="16"/>
    <x v="45"/>
    <n v="9502"/>
    <n v="0.5"/>
    <n v="670"/>
    <n v="1502"/>
    <n v="-416"/>
    <n v="0"/>
    <m/>
    <n v="0"/>
    <n v="-416"/>
    <n v="0"/>
    <n v="0"/>
    <n v="155448"/>
    <m/>
    <n v="77724"/>
    <n v="0"/>
    <n v="0"/>
    <n v="0"/>
  </r>
  <r>
    <x v="8"/>
    <x v="22"/>
    <x v="17"/>
    <x v="45"/>
    <n v="9502"/>
    <n v="0"/>
    <n v="670"/>
    <n v="1502"/>
    <n v="0"/>
    <n v="0"/>
    <m/>
    <n v="0"/>
    <n v="0"/>
    <n v="1.73E-4"/>
    <n v="0"/>
    <n v="155448"/>
    <m/>
    <n v="0"/>
    <n v="1.73E-4"/>
    <n v="0"/>
    <n v="0"/>
  </r>
  <r>
    <x v="8"/>
    <x v="22"/>
    <x v="18"/>
    <x v="45"/>
    <n v="9502"/>
    <n v="0"/>
    <n v="670"/>
    <n v="1502"/>
    <n v="0"/>
    <n v="0"/>
    <m/>
    <n v="0"/>
    <n v="0"/>
    <n v="3.4E-5"/>
    <n v="0"/>
    <n v="155448"/>
    <m/>
    <n v="0"/>
    <n v="3.6000000000000001E-5"/>
    <n v="0"/>
    <n v="0"/>
  </r>
  <r>
    <x v="8"/>
    <x v="22"/>
    <x v="68"/>
    <x v="45"/>
    <n v="9502"/>
    <n v="0.75"/>
    <n v="670"/>
    <n v="1502"/>
    <n v="-624"/>
    <n v="0"/>
    <m/>
    <n v="0"/>
    <n v="-624"/>
    <n v="0"/>
    <n v="0"/>
    <n v="155448"/>
    <m/>
    <n v="116586"/>
    <n v="0"/>
    <n v="0"/>
    <n v="0"/>
  </r>
  <r>
    <x v="8"/>
    <x v="22"/>
    <x v="19"/>
    <x v="45"/>
    <n v="9502"/>
    <n v="0"/>
    <n v="670"/>
    <n v="1502"/>
    <n v="0"/>
    <n v="0"/>
    <m/>
    <n v="0"/>
    <n v="0"/>
    <n v="0"/>
    <n v="0"/>
    <n v="155448"/>
    <m/>
    <n v="0"/>
    <n v="0"/>
    <n v="0"/>
    <n v="0"/>
  </r>
  <r>
    <x v="8"/>
    <x v="22"/>
    <x v="21"/>
    <x v="45"/>
    <n v="9502"/>
    <n v="0.5"/>
    <n v="670"/>
    <n v="1502"/>
    <n v="-416"/>
    <n v="0"/>
    <m/>
    <n v="0"/>
    <n v="-416"/>
    <n v="4.8999999999999998E-5"/>
    <n v="-2.0383999999999999E-2"/>
    <n v="155448"/>
    <m/>
    <n v="77724"/>
    <n v="4.6E-5"/>
    <n v="3.575304"/>
    <n v="3.5549200000000001"/>
  </r>
  <r>
    <x v="8"/>
    <x v="22"/>
    <x v="22"/>
    <x v="45"/>
    <n v="9502"/>
    <n v="0.75"/>
    <n v="670"/>
    <n v="1502"/>
    <n v="-624"/>
    <n v="0"/>
    <m/>
    <n v="0"/>
    <n v="-624"/>
    <n v="7.2000000000000002E-5"/>
    <n v="-4.4928000000000003E-2"/>
    <n v="155448"/>
    <m/>
    <n v="116586"/>
    <n v="3.6999999999999998E-5"/>
    <n v="4.313682"/>
    <n v="4.2687540000000004"/>
  </r>
  <r>
    <x v="8"/>
    <x v="22"/>
    <x v="0"/>
    <x v="46"/>
    <n v="9503"/>
    <n v="0.75"/>
    <n v="2965040"/>
    <n v="546645"/>
    <n v="1813796.25"/>
    <n v="0"/>
    <m/>
    <n v="0"/>
    <n v="1813796.25"/>
    <n v="1.147E-3"/>
    <n v="2080.4242987500002"/>
    <n v="6413650"/>
    <n v="195681"/>
    <n v="4663476.75"/>
    <n v="1.145E-3"/>
    <n v="5339.6808787499995"/>
    <n v="7420.1051774999996"/>
  </r>
  <r>
    <x v="8"/>
    <x v="22"/>
    <x v="1"/>
    <x v="46"/>
    <n v="9503"/>
    <n v="0.75"/>
    <n v="2965040"/>
    <n v="546645"/>
    <n v="1813796.25"/>
    <n v="0"/>
    <m/>
    <n v="0"/>
    <n v="1813796.25"/>
    <n v="1.13E-4"/>
    <n v="204.95897624999998"/>
    <n v="6413650"/>
    <n v="195681"/>
    <n v="4663476.75"/>
    <n v="1.0900000000000001E-4"/>
    <n v="508.31896575000002"/>
    <n v="713.27794199999994"/>
  </r>
  <r>
    <x v="8"/>
    <x v="22"/>
    <x v="2"/>
    <x v="46"/>
    <n v="9503"/>
    <n v="0.75"/>
    <n v="2965040"/>
    <n v="546645"/>
    <n v="1813796.25"/>
    <n v="0"/>
    <m/>
    <n v="0"/>
    <n v="1813796.25"/>
    <n v="4.2200000000000001E-4"/>
    <n v="765.42201750000004"/>
    <n v="6413650"/>
    <n v="195681"/>
    <n v="4663476.75"/>
    <n v="3.8099999999999999E-4"/>
    <n v="1776.78464175"/>
    <n v="2542.20665925"/>
  </r>
  <r>
    <x v="8"/>
    <x v="22"/>
    <x v="3"/>
    <x v="46"/>
    <n v="9503"/>
    <n v="0.5"/>
    <n v="2965040"/>
    <n v="546645"/>
    <n v="1209197.5"/>
    <n v="0"/>
    <m/>
    <n v="0"/>
    <n v="1209197.5"/>
    <n v="5.0390000000000001E-3"/>
    <n v="6093.1462025000001"/>
    <n v="6413650"/>
    <n v="195681"/>
    <n v="3108984.5"/>
    <n v="5.0080000000000003E-3"/>
    <n v="15569.794376000002"/>
    <n v="21662.940578500002"/>
  </r>
  <r>
    <x v="8"/>
    <x v="22"/>
    <x v="4"/>
    <x v="46"/>
    <n v="9503"/>
    <n v="0.5"/>
    <n v="2965040"/>
    <n v="546645"/>
    <n v="1209197.5"/>
    <n v="0"/>
    <m/>
    <n v="0"/>
    <n v="1209197.5"/>
    <n v="0"/>
    <n v="0"/>
    <n v="6413650"/>
    <n v="195681"/>
    <n v="3108984.5"/>
    <n v="0"/>
    <n v="0"/>
    <n v="0"/>
  </r>
  <r>
    <x v="8"/>
    <x v="22"/>
    <x v="5"/>
    <x v="46"/>
    <n v="9503"/>
    <n v="0"/>
    <n v="2965040"/>
    <n v="546645"/>
    <n v="0"/>
    <n v="0"/>
    <m/>
    <n v="0"/>
    <n v="0"/>
    <n v="6.7999999999999999E-5"/>
    <n v="0"/>
    <n v="6413650"/>
    <n v="195681"/>
    <n v="0"/>
    <n v="6.7999999999999999E-5"/>
    <n v="0"/>
    <n v="0"/>
  </r>
  <r>
    <x v="8"/>
    <x v="22"/>
    <x v="6"/>
    <x v="46"/>
    <n v="9503"/>
    <n v="0"/>
    <n v="2965040"/>
    <n v="546645"/>
    <n v="0"/>
    <n v="0"/>
    <m/>
    <n v="0"/>
    <n v="0"/>
    <n v="1.54E-4"/>
    <n v="0"/>
    <n v="6413650"/>
    <n v="195681"/>
    <n v="0"/>
    <n v="1.03E-4"/>
    <n v="0"/>
    <n v="0"/>
  </r>
  <r>
    <x v="8"/>
    <x v="22"/>
    <x v="10"/>
    <x v="46"/>
    <n v="9503"/>
    <n v="0.75"/>
    <n v="2965040"/>
    <n v="546645"/>
    <n v="1813796.25"/>
    <n v="0"/>
    <m/>
    <n v="0"/>
    <n v="1813796.25"/>
    <n v="6.6000000000000005E-5"/>
    <n v="119.71055250000001"/>
    <n v="6413650"/>
    <n v="195681"/>
    <n v="4663476.75"/>
    <n v="6.6000000000000005E-5"/>
    <n v="307.78946550000001"/>
    <n v="427.50001800000001"/>
  </r>
  <r>
    <x v="8"/>
    <x v="22"/>
    <x v="11"/>
    <x v="46"/>
    <n v="9503"/>
    <n v="0.75"/>
    <n v="2965040"/>
    <n v="546645"/>
    <n v="1813796.25"/>
    <n v="0"/>
    <m/>
    <n v="0"/>
    <n v="1813796.25"/>
    <n v="0"/>
    <n v="0"/>
    <n v="6413650"/>
    <n v="195681"/>
    <n v="4663476.75"/>
    <n v="0"/>
    <n v="0"/>
    <n v="0"/>
  </r>
  <r>
    <x v="8"/>
    <x v="22"/>
    <x v="69"/>
    <x v="46"/>
    <n v="9503"/>
    <n v="0"/>
    <n v="2965040"/>
    <n v="546645"/>
    <n v="0"/>
    <n v="0"/>
    <m/>
    <n v="0"/>
    <n v="0"/>
    <n v="2.6600000000000001E-4"/>
    <n v="0"/>
    <n v="6413650"/>
    <n v="195681"/>
    <n v="0"/>
    <n v="2.7799999999999998E-4"/>
    <n v="0"/>
    <n v="0"/>
  </r>
  <r>
    <x v="8"/>
    <x v="22"/>
    <x v="12"/>
    <x v="46"/>
    <n v="9503"/>
    <n v="0.75"/>
    <n v="2965040"/>
    <n v="546645"/>
    <n v="1813796.25"/>
    <n v="0"/>
    <m/>
    <n v="0"/>
    <n v="1813796.25"/>
    <n v="1.0900000000000001E-4"/>
    <n v="197.70379125000002"/>
    <n v="6413650"/>
    <n v="195681"/>
    <n v="4663476.75"/>
    <n v="1.0900000000000001E-4"/>
    <n v="508.31896575000002"/>
    <n v="706.02275700000007"/>
  </r>
  <r>
    <x v="8"/>
    <x v="22"/>
    <x v="13"/>
    <x v="46"/>
    <n v="9503"/>
    <n v="0"/>
    <n v="2965040"/>
    <n v="546645"/>
    <n v="0"/>
    <n v="0"/>
    <m/>
    <n v="0"/>
    <n v="0"/>
    <n v="1.0579999999999999E-3"/>
    <n v="0"/>
    <n v="6413650"/>
    <n v="195681"/>
    <n v="0"/>
    <n v="9.810000000000001E-4"/>
    <n v="0"/>
    <n v="0"/>
  </r>
  <r>
    <x v="8"/>
    <x v="22"/>
    <x v="66"/>
    <x v="46"/>
    <n v="9503"/>
    <n v="0"/>
    <n v="2965040"/>
    <n v="546645"/>
    <n v="0"/>
    <n v="0"/>
    <m/>
    <n v="0"/>
    <n v="0"/>
    <n v="6.7000000000000002E-5"/>
    <n v="0"/>
    <n v="6413650"/>
    <n v="195681"/>
    <n v="0"/>
    <n v="6.8999999999999997E-5"/>
    <n v="0"/>
    <n v="0"/>
  </r>
  <r>
    <x v="8"/>
    <x v="22"/>
    <x v="14"/>
    <x v="46"/>
    <n v="9503"/>
    <n v="0"/>
    <n v="2965040"/>
    <n v="546645"/>
    <n v="0"/>
    <n v="0"/>
    <m/>
    <n v="0"/>
    <n v="0"/>
    <n v="1.5E-5"/>
    <n v="0"/>
    <n v="6413650"/>
    <n v="195681"/>
    <n v="0"/>
    <n v="1.0000000000000001E-5"/>
    <n v="0"/>
    <n v="0"/>
  </r>
  <r>
    <x v="8"/>
    <x v="22"/>
    <x v="15"/>
    <x v="46"/>
    <n v="9503"/>
    <n v="0"/>
    <n v="2965040"/>
    <n v="546645"/>
    <n v="0"/>
    <n v="0"/>
    <m/>
    <n v="0"/>
    <n v="0"/>
    <n v="1.73E-4"/>
    <n v="0"/>
    <n v="6413650"/>
    <n v="195681"/>
    <n v="0"/>
    <n v="1.73E-4"/>
    <n v="0"/>
    <n v="0"/>
  </r>
  <r>
    <x v="8"/>
    <x v="22"/>
    <x v="67"/>
    <x v="46"/>
    <n v="9503"/>
    <n v="0"/>
    <n v="2965040"/>
    <n v="546645"/>
    <n v="0"/>
    <n v="0"/>
    <m/>
    <n v="0"/>
    <n v="0"/>
    <n v="1.7200000000000001E-4"/>
    <n v="0"/>
    <n v="6413650"/>
    <n v="195681"/>
    <n v="0"/>
    <n v="1.75E-4"/>
    <n v="0"/>
    <n v="0"/>
  </r>
  <r>
    <x v="8"/>
    <x v="22"/>
    <x v="16"/>
    <x v="46"/>
    <n v="9503"/>
    <n v="0.5"/>
    <n v="2965040"/>
    <n v="546645"/>
    <n v="1209197.5"/>
    <n v="0"/>
    <m/>
    <n v="0"/>
    <n v="1209197.5"/>
    <n v="0"/>
    <n v="0"/>
    <n v="6413650"/>
    <n v="195681"/>
    <n v="3108984.5"/>
    <n v="0"/>
    <n v="0"/>
    <n v="0"/>
  </r>
  <r>
    <x v="8"/>
    <x v="22"/>
    <x v="17"/>
    <x v="46"/>
    <n v="9503"/>
    <n v="0"/>
    <n v="2965040"/>
    <n v="546645"/>
    <n v="0"/>
    <n v="0"/>
    <m/>
    <n v="0"/>
    <n v="0"/>
    <n v="1.73E-4"/>
    <n v="0"/>
    <n v="6413650"/>
    <n v="195681"/>
    <n v="0"/>
    <n v="1.73E-4"/>
    <n v="0"/>
    <n v="0"/>
  </r>
  <r>
    <x v="8"/>
    <x v="22"/>
    <x v="18"/>
    <x v="46"/>
    <n v="9503"/>
    <n v="0"/>
    <n v="2965040"/>
    <n v="546645"/>
    <n v="0"/>
    <n v="0"/>
    <m/>
    <n v="0"/>
    <n v="0"/>
    <n v="3.4E-5"/>
    <n v="0"/>
    <n v="6413650"/>
    <n v="195681"/>
    <n v="0"/>
    <n v="3.6000000000000001E-5"/>
    <n v="0"/>
    <n v="0"/>
  </r>
  <r>
    <x v="8"/>
    <x v="22"/>
    <x v="68"/>
    <x v="46"/>
    <n v="9503"/>
    <n v="0"/>
    <n v="2965040"/>
    <n v="546645"/>
    <n v="0"/>
    <n v="0"/>
    <m/>
    <n v="0"/>
    <n v="0"/>
    <n v="0"/>
    <n v="0"/>
    <n v="6413650"/>
    <n v="195681"/>
    <n v="0"/>
    <n v="0"/>
    <n v="0"/>
    <n v="0"/>
  </r>
  <r>
    <x v="8"/>
    <x v="22"/>
    <x v="19"/>
    <x v="46"/>
    <n v="9503"/>
    <n v="0"/>
    <n v="2965040"/>
    <n v="546645"/>
    <n v="0"/>
    <n v="0"/>
    <m/>
    <n v="0"/>
    <n v="0"/>
    <n v="0"/>
    <n v="0"/>
    <n v="6413650"/>
    <n v="195681"/>
    <n v="0"/>
    <n v="0"/>
    <n v="0"/>
    <n v="0"/>
  </r>
  <r>
    <x v="8"/>
    <x v="22"/>
    <x v="21"/>
    <x v="46"/>
    <n v="9503"/>
    <n v="0.5"/>
    <n v="2965040"/>
    <n v="546645"/>
    <n v="1209197.5"/>
    <n v="0"/>
    <m/>
    <n v="0"/>
    <n v="1209197.5"/>
    <n v="4.8999999999999998E-5"/>
    <n v="59.250677499999995"/>
    <n v="6413650"/>
    <n v="195681"/>
    <n v="3108984.5"/>
    <n v="4.6E-5"/>
    <n v="143.01328699999999"/>
    <n v="202.26396449999999"/>
  </r>
  <r>
    <x v="8"/>
    <x v="22"/>
    <x v="22"/>
    <x v="46"/>
    <n v="9503"/>
    <n v="0.75"/>
    <n v="2965040"/>
    <n v="546645"/>
    <n v="1813796.25"/>
    <n v="0"/>
    <m/>
    <n v="0"/>
    <n v="1813796.25"/>
    <n v="7.2000000000000002E-5"/>
    <n v="130.59333000000001"/>
    <n v="6413650"/>
    <n v="195681"/>
    <n v="4663476.75"/>
    <n v="3.6999999999999998E-5"/>
    <n v="172.54863974999998"/>
    <n v="303.14196974999999"/>
  </r>
  <r>
    <x v="8"/>
    <x v="22"/>
    <x v="0"/>
    <x v="47"/>
    <n v="9504"/>
    <n v="0.75"/>
    <n v="140138416"/>
    <n v="5874"/>
    <n v="105099406.5"/>
    <n v="0"/>
    <m/>
    <n v="0"/>
    <n v="105099406.5"/>
    <n v="1.147E-3"/>
    <n v="120549.0192555"/>
    <n v="12052"/>
    <m/>
    <n v="9039"/>
    <n v="1.145E-3"/>
    <n v="10.349655"/>
    <n v="120559.36891049999"/>
  </r>
  <r>
    <x v="8"/>
    <x v="22"/>
    <x v="1"/>
    <x v="47"/>
    <n v="9504"/>
    <n v="0.75"/>
    <n v="140138416"/>
    <n v="5874"/>
    <n v="105099406.5"/>
    <n v="0"/>
    <m/>
    <n v="0"/>
    <n v="105099406.5"/>
    <n v="1.13E-4"/>
    <n v="11876.2329345"/>
    <n v="12052"/>
    <m/>
    <n v="9039"/>
    <n v="1.0900000000000001E-4"/>
    <n v="0.9852510000000001"/>
    <n v="11877.2181855"/>
  </r>
  <r>
    <x v="8"/>
    <x v="22"/>
    <x v="2"/>
    <x v="47"/>
    <n v="9504"/>
    <n v="0.75"/>
    <n v="140138416"/>
    <n v="5874"/>
    <n v="105099406.5"/>
    <n v="0"/>
    <m/>
    <n v="0"/>
    <n v="105099406.5"/>
    <n v="4.2200000000000001E-4"/>
    <n v="44351.949543000002"/>
    <n v="12052"/>
    <m/>
    <n v="9039"/>
    <n v="3.8099999999999999E-4"/>
    <n v="3.4438589999999998"/>
    <n v="44355.393402000002"/>
  </r>
  <r>
    <x v="8"/>
    <x v="22"/>
    <x v="3"/>
    <x v="47"/>
    <n v="9504"/>
    <n v="0.5"/>
    <n v="140138416"/>
    <n v="5874"/>
    <n v="70066271"/>
    <n v="0"/>
    <m/>
    <n v="0"/>
    <n v="70066271"/>
    <n v="5.0390000000000001E-3"/>
    <n v="353063.93956899998"/>
    <n v="12052"/>
    <m/>
    <n v="6026"/>
    <n v="5.0080000000000003E-3"/>
    <n v="30.178208000000001"/>
    <n v="353094.11777700001"/>
  </r>
  <r>
    <x v="8"/>
    <x v="22"/>
    <x v="4"/>
    <x v="47"/>
    <n v="9504"/>
    <n v="0.5"/>
    <n v="140138416"/>
    <n v="5874"/>
    <n v="70066271"/>
    <n v="0"/>
    <m/>
    <n v="0"/>
    <n v="70066271"/>
    <n v="0"/>
    <n v="0"/>
    <n v="12052"/>
    <m/>
    <n v="6026"/>
    <n v="0"/>
    <n v="0"/>
    <n v="0"/>
  </r>
  <r>
    <x v="8"/>
    <x v="22"/>
    <x v="5"/>
    <x v="47"/>
    <n v="9504"/>
    <n v="0"/>
    <n v="140138416"/>
    <n v="5874"/>
    <n v="0"/>
    <n v="0"/>
    <m/>
    <n v="0"/>
    <n v="0"/>
    <n v="6.7999999999999999E-5"/>
    <n v="0"/>
    <n v="12052"/>
    <m/>
    <n v="0"/>
    <n v="6.7999999999999999E-5"/>
    <n v="0"/>
    <n v="0"/>
  </r>
  <r>
    <x v="8"/>
    <x v="22"/>
    <x v="6"/>
    <x v="47"/>
    <n v="9504"/>
    <n v="0"/>
    <n v="140138416"/>
    <n v="5874"/>
    <n v="0"/>
    <n v="0"/>
    <m/>
    <n v="0"/>
    <n v="0"/>
    <n v="1.54E-4"/>
    <n v="0"/>
    <n v="12052"/>
    <m/>
    <n v="0"/>
    <n v="1.03E-4"/>
    <n v="0"/>
    <n v="0"/>
  </r>
  <r>
    <x v="8"/>
    <x v="22"/>
    <x v="65"/>
    <x v="47"/>
    <n v="9504"/>
    <n v="0"/>
    <n v="140138416"/>
    <n v="5874"/>
    <n v="0"/>
    <n v="0"/>
    <m/>
    <n v="0"/>
    <n v="0"/>
    <n v="3.6000000000000001E-5"/>
    <n v="0"/>
    <n v="12052"/>
    <m/>
    <n v="0"/>
    <n v="3.6999999999999998E-5"/>
    <n v="0"/>
    <n v="0"/>
  </r>
  <r>
    <x v="8"/>
    <x v="22"/>
    <x v="10"/>
    <x v="47"/>
    <n v="9504"/>
    <n v="0.75"/>
    <n v="140138416"/>
    <n v="5874"/>
    <n v="105099406.5"/>
    <n v="0"/>
    <m/>
    <n v="0"/>
    <n v="105099406.5"/>
    <n v="6.6000000000000005E-5"/>
    <n v="6936.5608290000009"/>
    <n v="12052"/>
    <m/>
    <n v="9039"/>
    <n v="6.6000000000000005E-5"/>
    <n v="0.59657400000000005"/>
    <n v="6937.1574030000011"/>
  </r>
  <r>
    <x v="8"/>
    <x v="22"/>
    <x v="11"/>
    <x v="47"/>
    <n v="9504"/>
    <n v="0.75"/>
    <n v="140138416"/>
    <n v="5874"/>
    <n v="105099406.5"/>
    <n v="0"/>
    <m/>
    <n v="0"/>
    <n v="105099406.5"/>
    <n v="0"/>
    <n v="0"/>
    <n v="12052"/>
    <m/>
    <n v="9039"/>
    <n v="0"/>
    <n v="0"/>
    <n v="0"/>
  </r>
  <r>
    <x v="8"/>
    <x v="22"/>
    <x v="69"/>
    <x v="47"/>
    <n v="9504"/>
    <n v="0"/>
    <n v="140138416"/>
    <n v="5874"/>
    <n v="0"/>
    <n v="0"/>
    <m/>
    <n v="0"/>
    <n v="0"/>
    <n v="2.6600000000000001E-4"/>
    <n v="0"/>
    <n v="12052"/>
    <m/>
    <n v="0"/>
    <n v="2.7799999999999998E-4"/>
    <n v="0"/>
    <n v="0"/>
  </r>
  <r>
    <x v="8"/>
    <x v="22"/>
    <x v="12"/>
    <x v="47"/>
    <n v="9504"/>
    <n v="0.75"/>
    <n v="140138416"/>
    <n v="5874"/>
    <n v="105099406.5"/>
    <n v="0"/>
    <m/>
    <n v="0"/>
    <n v="105099406.5"/>
    <n v="1.0900000000000001E-4"/>
    <n v="11455.8353085"/>
    <n v="12052"/>
    <m/>
    <n v="9039"/>
    <n v="1.0900000000000001E-4"/>
    <n v="0.9852510000000001"/>
    <n v="11456.8205595"/>
  </r>
  <r>
    <x v="8"/>
    <x v="22"/>
    <x v="13"/>
    <x v="47"/>
    <n v="9504"/>
    <n v="0"/>
    <n v="140138416"/>
    <n v="5874"/>
    <n v="0"/>
    <n v="0"/>
    <m/>
    <n v="0"/>
    <n v="0"/>
    <n v="1.0579999999999999E-3"/>
    <n v="0"/>
    <n v="12052"/>
    <m/>
    <n v="0"/>
    <n v="9.810000000000001E-4"/>
    <n v="0"/>
    <n v="0"/>
  </r>
  <r>
    <x v="8"/>
    <x v="22"/>
    <x v="66"/>
    <x v="47"/>
    <n v="9504"/>
    <n v="0"/>
    <n v="140138416"/>
    <n v="5874"/>
    <n v="0"/>
    <n v="0"/>
    <m/>
    <n v="0"/>
    <n v="0"/>
    <n v="6.7000000000000002E-5"/>
    <n v="0"/>
    <n v="12052"/>
    <m/>
    <n v="0"/>
    <n v="6.8999999999999997E-5"/>
    <n v="0"/>
    <n v="0"/>
  </r>
  <r>
    <x v="8"/>
    <x v="22"/>
    <x v="14"/>
    <x v="47"/>
    <n v="9504"/>
    <n v="0"/>
    <n v="140138416"/>
    <n v="5874"/>
    <n v="0"/>
    <n v="0"/>
    <m/>
    <n v="0"/>
    <n v="0"/>
    <n v="1.5E-5"/>
    <n v="0"/>
    <n v="12052"/>
    <m/>
    <n v="0"/>
    <n v="1.0000000000000001E-5"/>
    <n v="0"/>
    <n v="0"/>
  </r>
  <r>
    <x v="8"/>
    <x v="22"/>
    <x v="15"/>
    <x v="47"/>
    <n v="9504"/>
    <n v="0"/>
    <n v="140138416"/>
    <n v="5874"/>
    <n v="0"/>
    <n v="0"/>
    <m/>
    <n v="0"/>
    <n v="0"/>
    <n v="1.73E-4"/>
    <n v="0"/>
    <n v="12052"/>
    <m/>
    <n v="0"/>
    <n v="1.73E-4"/>
    <n v="0"/>
    <n v="0"/>
  </r>
  <r>
    <x v="8"/>
    <x v="22"/>
    <x v="67"/>
    <x v="47"/>
    <n v="9504"/>
    <n v="0"/>
    <n v="140138416"/>
    <n v="5874"/>
    <n v="0"/>
    <n v="0"/>
    <m/>
    <n v="0"/>
    <n v="0"/>
    <n v="1.7200000000000001E-4"/>
    <n v="0"/>
    <n v="12052"/>
    <m/>
    <n v="0"/>
    <n v="1.75E-4"/>
    <n v="0"/>
    <n v="0"/>
  </r>
  <r>
    <x v="8"/>
    <x v="22"/>
    <x v="16"/>
    <x v="47"/>
    <n v="9504"/>
    <n v="0.5"/>
    <n v="140138416"/>
    <n v="5874"/>
    <n v="70066271"/>
    <n v="0"/>
    <m/>
    <n v="0"/>
    <n v="70066271"/>
    <n v="0"/>
    <n v="0"/>
    <n v="12052"/>
    <m/>
    <n v="6026"/>
    <n v="0"/>
    <n v="0"/>
    <n v="0"/>
  </r>
  <r>
    <x v="8"/>
    <x v="22"/>
    <x v="17"/>
    <x v="47"/>
    <n v="9504"/>
    <n v="0"/>
    <n v="140138416"/>
    <n v="5874"/>
    <n v="0"/>
    <n v="0"/>
    <m/>
    <n v="0"/>
    <n v="0"/>
    <n v="1.73E-4"/>
    <n v="0"/>
    <n v="12052"/>
    <m/>
    <n v="0"/>
    <n v="1.73E-4"/>
    <n v="0"/>
    <n v="0"/>
  </r>
  <r>
    <x v="8"/>
    <x v="22"/>
    <x v="18"/>
    <x v="47"/>
    <n v="9504"/>
    <n v="0"/>
    <n v="140138416"/>
    <n v="5874"/>
    <n v="0"/>
    <n v="0"/>
    <m/>
    <n v="0"/>
    <n v="0"/>
    <n v="3.4E-5"/>
    <n v="0"/>
    <n v="12052"/>
    <m/>
    <n v="0"/>
    <n v="3.6000000000000001E-5"/>
    <n v="0"/>
    <n v="0"/>
  </r>
  <r>
    <x v="8"/>
    <x v="22"/>
    <x v="68"/>
    <x v="47"/>
    <n v="9504"/>
    <n v="0"/>
    <n v="140138416"/>
    <n v="5874"/>
    <n v="0"/>
    <n v="0"/>
    <m/>
    <n v="0"/>
    <n v="0"/>
    <n v="0"/>
    <n v="0"/>
    <n v="12052"/>
    <m/>
    <n v="0"/>
    <n v="0"/>
    <n v="0"/>
    <n v="0"/>
  </r>
  <r>
    <x v="8"/>
    <x v="22"/>
    <x v="19"/>
    <x v="47"/>
    <n v="9504"/>
    <n v="0"/>
    <n v="140138416"/>
    <n v="5874"/>
    <n v="0"/>
    <n v="0"/>
    <m/>
    <n v="0"/>
    <n v="0"/>
    <n v="0"/>
    <n v="0"/>
    <n v="12052"/>
    <m/>
    <n v="0"/>
    <n v="0"/>
    <n v="0"/>
    <n v="0"/>
  </r>
  <r>
    <x v="8"/>
    <x v="22"/>
    <x v="21"/>
    <x v="47"/>
    <n v="9504"/>
    <n v="0.5"/>
    <n v="140138416"/>
    <n v="5874"/>
    <n v="70066271"/>
    <n v="0"/>
    <m/>
    <n v="0"/>
    <n v="70066271"/>
    <n v="4.8999999999999998E-5"/>
    <n v="3433.2472789999997"/>
    <n v="12052"/>
    <m/>
    <n v="6026"/>
    <n v="4.6E-5"/>
    <n v="0.277196"/>
    <n v="3433.5244749999997"/>
  </r>
  <r>
    <x v="8"/>
    <x v="22"/>
    <x v="22"/>
    <x v="47"/>
    <n v="9504"/>
    <n v="0.75"/>
    <n v="140138416"/>
    <n v="5874"/>
    <n v="105099406.5"/>
    <n v="0"/>
    <m/>
    <n v="0"/>
    <n v="105099406.5"/>
    <n v="7.2000000000000002E-5"/>
    <n v="7567.1572679999999"/>
    <n v="12052"/>
    <m/>
    <n v="9039"/>
    <n v="3.6999999999999998E-5"/>
    <n v="0.33444299999999999"/>
    <n v="7567.4917109999997"/>
  </r>
  <r>
    <x v="8"/>
    <x v="22"/>
    <x v="70"/>
    <x v="47"/>
    <n v="9504"/>
    <n v="0"/>
    <n v="140138416"/>
    <n v="5874"/>
    <n v="0"/>
    <n v="0"/>
    <m/>
    <n v="0"/>
    <n v="0"/>
    <n v="7.1500000000000003E-4"/>
    <n v="0"/>
    <n v="12052"/>
    <m/>
    <n v="0"/>
    <n v="7.3399999999999995E-4"/>
    <n v="0"/>
    <n v="0"/>
  </r>
  <r>
    <x v="8"/>
    <x v="22"/>
    <x v="0"/>
    <x v="48"/>
    <n v="9511"/>
    <n v="0.75"/>
    <n v="222404"/>
    <n v="0"/>
    <n v="166803"/>
    <n v="0"/>
    <m/>
    <n v="0"/>
    <n v="166803"/>
    <n v="1.147E-3"/>
    <n v="191.32304099999999"/>
    <n v="0"/>
    <m/>
    <n v="0"/>
    <n v="1.145E-3"/>
    <n v="0"/>
    <n v="191.32304099999999"/>
  </r>
  <r>
    <x v="8"/>
    <x v="22"/>
    <x v="1"/>
    <x v="48"/>
    <n v="9511"/>
    <n v="0.75"/>
    <n v="222404"/>
    <n v="0"/>
    <n v="166803"/>
    <n v="0"/>
    <m/>
    <n v="0"/>
    <n v="166803"/>
    <n v="1.13E-4"/>
    <n v="18.848738999999998"/>
    <n v="0"/>
    <m/>
    <n v="0"/>
    <n v="1.0900000000000001E-4"/>
    <n v="0"/>
    <n v="18.848738999999998"/>
  </r>
  <r>
    <x v="8"/>
    <x v="22"/>
    <x v="2"/>
    <x v="48"/>
    <n v="9511"/>
    <n v="0.75"/>
    <n v="222404"/>
    <n v="0"/>
    <n v="166803"/>
    <n v="0"/>
    <m/>
    <n v="0"/>
    <n v="166803"/>
    <n v="4.2200000000000001E-4"/>
    <n v="70.390866000000003"/>
    <n v="0"/>
    <m/>
    <n v="0"/>
    <n v="3.8099999999999999E-4"/>
    <n v="0"/>
    <n v="70.390866000000003"/>
  </r>
  <r>
    <x v="8"/>
    <x v="22"/>
    <x v="3"/>
    <x v="48"/>
    <n v="9511"/>
    <n v="0.5"/>
    <n v="222404"/>
    <n v="0"/>
    <n v="111202"/>
    <n v="0"/>
    <m/>
    <n v="0"/>
    <n v="111202"/>
    <n v="5.0390000000000001E-3"/>
    <n v="560.34687800000006"/>
    <n v="0"/>
    <m/>
    <n v="0"/>
    <n v="5.0080000000000003E-3"/>
    <n v="0"/>
    <n v="560.34687800000006"/>
  </r>
  <r>
    <x v="8"/>
    <x v="22"/>
    <x v="4"/>
    <x v="48"/>
    <n v="9511"/>
    <n v="0.5"/>
    <n v="222404"/>
    <n v="0"/>
    <n v="111202"/>
    <n v="0"/>
    <m/>
    <n v="0"/>
    <n v="111202"/>
    <n v="0"/>
    <n v="0"/>
    <n v="0"/>
    <m/>
    <n v="0"/>
    <n v="0"/>
    <n v="0"/>
    <n v="0"/>
  </r>
  <r>
    <x v="8"/>
    <x v="22"/>
    <x v="5"/>
    <x v="48"/>
    <n v="9511"/>
    <n v="0"/>
    <n v="222404"/>
    <n v="0"/>
    <n v="0"/>
    <n v="0"/>
    <m/>
    <n v="0"/>
    <n v="0"/>
    <n v="6.7999999999999999E-5"/>
    <n v="0"/>
    <n v="0"/>
    <m/>
    <n v="0"/>
    <n v="6.7999999999999999E-5"/>
    <n v="0"/>
    <n v="0"/>
  </r>
  <r>
    <x v="8"/>
    <x v="22"/>
    <x v="6"/>
    <x v="48"/>
    <n v="9511"/>
    <n v="0"/>
    <n v="222404"/>
    <n v="0"/>
    <n v="0"/>
    <n v="0"/>
    <m/>
    <n v="0"/>
    <n v="0"/>
    <n v="1.54E-4"/>
    <n v="0"/>
    <n v="0"/>
    <m/>
    <n v="0"/>
    <n v="1.03E-4"/>
    <n v="0"/>
    <n v="0"/>
  </r>
  <r>
    <x v="8"/>
    <x v="22"/>
    <x v="65"/>
    <x v="48"/>
    <n v="9511"/>
    <n v="0"/>
    <n v="222404"/>
    <n v="0"/>
    <n v="0"/>
    <n v="0"/>
    <m/>
    <n v="0"/>
    <n v="0"/>
    <n v="3.6000000000000001E-5"/>
    <n v="0"/>
    <n v="0"/>
    <m/>
    <n v="0"/>
    <n v="3.6999999999999998E-5"/>
    <n v="0"/>
    <n v="0"/>
  </r>
  <r>
    <x v="8"/>
    <x v="22"/>
    <x v="10"/>
    <x v="48"/>
    <n v="9511"/>
    <n v="0.75"/>
    <n v="222404"/>
    <n v="0"/>
    <n v="166803"/>
    <n v="0"/>
    <m/>
    <n v="0"/>
    <n v="166803"/>
    <n v="6.6000000000000005E-5"/>
    <n v="11.008998"/>
    <n v="0"/>
    <m/>
    <n v="0"/>
    <n v="6.6000000000000005E-5"/>
    <n v="0"/>
    <n v="11.008998"/>
  </r>
  <r>
    <x v="8"/>
    <x v="22"/>
    <x v="11"/>
    <x v="48"/>
    <n v="9511"/>
    <n v="0.75"/>
    <n v="222404"/>
    <n v="0"/>
    <n v="166803"/>
    <n v="0"/>
    <m/>
    <n v="0"/>
    <n v="166803"/>
    <n v="0"/>
    <n v="0"/>
    <n v="0"/>
    <m/>
    <n v="0"/>
    <n v="0"/>
    <n v="0"/>
    <n v="0"/>
  </r>
  <r>
    <x v="8"/>
    <x v="22"/>
    <x v="12"/>
    <x v="48"/>
    <n v="9511"/>
    <n v="0.75"/>
    <n v="222404"/>
    <n v="0"/>
    <n v="166803"/>
    <n v="0"/>
    <m/>
    <n v="0"/>
    <n v="166803"/>
    <n v="1.0900000000000001E-4"/>
    <n v="18.181527000000003"/>
    <n v="0"/>
    <m/>
    <n v="0"/>
    <n v="1.0900000000000001E-4"/>
    <n v="0"/>
    <n v="18.181527000000003"/>
  </r>
  <r>
    <x v="8"/>
    <x v="22"/>
    <x v="13"/>
    <x v="48"/>
    <n v="9511"/>
    <n v="0"/>
    <n v="222404"/>
    <n v="0"/>
    <n v="0"/>
    <n v="0"/>
    <m/>
    <n v="0"/>
    <n v="0"/>
    <n v="1.0579999999999999E-3"/>
    <n v="0"/>
    <n v="0"/>
    <m/>
    <n v="0"/>
    <n v="9.810000000000001E-4"/>
    <n v="0"/>
    <n v="0"/>
  </r>
  <r>
    <x v="8"/>
    <x v="22"/>
    <x v="66"/>
    <x v="48"/>
    <n v="9511"/>
    <n v="0"/>
    <n v="222404"/>
    <n v="0"/>
    <n v="0"/>
    <n v="0"/>
    <m/>
    <n v="0"/>
    <n v="0"/>
    <n v="6.7000000000000002E-5"/>
    <n v="0"/>
    <n v="0"/>
    <m/>
    <n v="0"/>
    <n v="6.8999999999999997E-5"/>
    <n v="0"/>
    <n v="0"/>
  </r>
  <r>
    <x v="8"/>
    <x v="22"/>
    <x v="14"/>
    <x v="48"/>
    <n v="9511"/>
    <n v="0"/>
    <n v="222404"/>
    <n v="0"/>
    <n v="0"/>
    <n v="0"/>
    <m/>
    <n v="0"/>
    <n v="0"/>
    <n v="1.5E-5"/>
    <n v="0"/>
    <n v="0"/>
    <m/>
    <n v="0"/>
    <n v="1.0000000000000001E-5"/>
    <n v="0"/>
    <n v="0"/>
  </r>
  <r>
    <x v="8"/>
    <x v="22"/>
    <x v="15"/>
    <x v="48"/>
    <n v="9511"/>
    <n v="0"/>
    <n v="222404"/>
    <n v="0"/>
    <n v="0"/>
    <n v="0"/>
    <m/>
    <n v="0"/>
    <n v="0"/>
    <n v="1.73E-4"/>
    <n v="0"/>
    <n v="0"/>
    <m/>
    <n v="0"/>
    <n v="1.73E-4"/>
    <n v="0"/>
    <n v="0"/>
  </r>
  <r>
    <x v="8"/>
    <x v="22"/>
    <x v="67"/>
    <x v="48"/>
    <n v="9511"/>
    <n v="0"/>
    <n v="222404"/>
    <n v="0"/>
    <n v="0"/>
    <n v="0"/>
    <m/>
    <n v="0"/>
    <n v="0"/>
    <n v="1.7200000000000001E-4"/>
    <n v="0"/>
    <n v="0"/>
    <m/>
    <n v="0"/>
    <n v="1.75E-4"/>
    <n v="0"/>
    <n v="0"/>
  </r>
  <r>
    <x v="8"/>
    <x v="22"/>
    <x v="16"/>
    <x v="48"/>
    <n v="9511"/>
    <n v="0.5"/>
    <n v="222404"/>
    <n v="0"/>
    <n v="111202"/>
    <n v="0"/>
    <m/>
    <n v="0"/>
    <n v="111202"/>
    <n v="0"/>
    <n v="0"/>
    <n v="0"/>
    <m/>
    <n v="0"/>
    <n v="0"/>
    <n v="0"/>
    <n v="0"/>
  </r>
  <r>
    <x v="8"/>
    <x v="22"/>
    <x v="17"/>
    <x v="48"/>
    <n v="9511"/>
    <n v="0"/>
    <n v="222404"/>
    <n v="0"/>
    <n v="0"/>
    <n v="0"/>
    <m/>
    <n v="0"/>
    <n v="0"/>
    <n v="1.73E-4"/>
    <n v="0"/>
    <n v="0"/>
    <m/>
    <n v="0"/>
    <n v="1.73E-4"/>
    <n v="0"/>
    <n v="0"/>
  </r>
  <r>
    <x v="8"/>
    <x v="22"/>
    <x v="18"/>
    <x v="48"/>
    <n v="9511"/>
    <n v="0"/>
    <n v="222404"/>
    <n v="0"/>
    <n v="0"/>
    <n v="0"/>
    <m/>
    <n v="0"/>
    <n v="0"/>
    <n v="3.4E-5"/>
    <n v="0"/>
    <n v="0"/>
    <m/>
    <n v="0"/>
    <n v="3.6000000000000001E-5"/>
    <n v="0"/>
    <n v="0"/>
  </r>
  <r>
    <x v="8"/>
    <x v="22"/>
    <x v="68"/>
    <x v="48"/>
    <n v="9511"/>
    <n v="0.75"/>
    <n v="222404"/>
    <n v="0"/>
    <n v="166803"/>
    <n v="0"/>
    <m/>
    <n v="0"/>
    <n v="166803"/>
    <n v="0"/>
    <n v="0"/>
    <n v="0"/>
    <m/>
    <n v="0"/>
    <n v="0"/>
    <n v="0"/>
    <n v="0"/>
  </r>
  <r>
    <x v="8"/>
    <x v="22"/>
    <x v="19"/>
    <x v="48"/>
    <n v="9511"/>
    <n v="0"/>
    <n v="222404"/>
    <n v="0"/>
    <n v="0"/>
    <n v="0"/>
    <m/>
    <n v="0"/>
    <n v="0"/>
    <n v="0"/>
    <n v="0"/>
    <n v="0"/>
    <m/>
    <n v="0"/>
    <n v="0"/>
    <n v="0"/>
    <n v="0"/>
  </r>
  <r>
    <x v="8"/>
    <x v="22"/>
    <x v="21"/>
    <x v="48"/>
    <n v="9511"/>
    <n v="0.5"/>
    <n v="222404"/>
    <n v="0"/>
    <n v="111202"/>
    <n v="0"/>
    <m/>
    <n v="0"/>
    <n v="111202"/>
    <n v="4.8999999999999998E-5"/>
    <n v="5.4488979999999998"/>
    <n v="0"/>
    <m/>
    <n v="0"/>
    <n v="4.6E-5"/>
    <n v="0"/>
    <n v="5.4488979999999998"/>
  </r>
  <r>
    <x v="8"/>
    <x v="22"/>
    <x v="22"/>
    <x v="48"/>
    <n v="9511"/>
    <n v="0.75"/>
    <n v="222404"/>
    <n v="0"/>
    <n v="166803"/>
    <n v="0"/>
    <m/>
    <n v="0"/>
    <n v="166803"/>
    <n v="7.2000000000000002E-5"/>
    <n v="12.009816000000001"/>
    <n v="0"/>
    <m/>
    <n v="0"/>
    <n v="3.6999999999999998E-5"/>
    <n v="0"/>
    <n v="12.009816000000001"/>
  </r>
  <r>
    <x v="8"/>
    <x v="22"/>
    <x v="70"/>
    <x v="48"/>
    <n v="9511"/>
    <n v="0"/>
    <n v="222404"/>
    <n v="0"/>
    <n v="0"/>
    <n v="0"/>
    <m/>
    <n v="0"/>
    <n v="0"/>
    <n v="7.1500000000000003E-4"/>
    <n v="0"/>
    <n v="0"/>
    <m/>
    <n v="0"/>
    <n v="7.3399999999999995E-4"/>
    <n v="0"/>
    <n v="0"/>
  </r>
  <r>
    <x v="8"/>
    <x v="22"/>
    <x v="0"/>
    <x v="49"/>
    <n v="9512"/>
    <n v="0.75"/>
    <n v="432"/>
    <n v="0"/>
    <n v="324"/>
    <n v="0"/>
    <m/>
    <n v="0"/>
    <n v="324"/>
    <n v="1.147E-3"/>
    <n v="0.37162800000000001"/>
    <n v="0"/>
    <m/>
    <n v="0"/>
    <n v="1.145E-3"/>
    <n v="0"/>
    <n v="0.37162800000000001"/>
  </r>
  <r>
    <x v="8"/>
    <x v="22"/>
    <x v="1"/>
    <x v="49"/>
    <n v="9512"/>
    <n v="0.75"/>
    <n v="432"/>
    <n v="0"/>
    <n v="324"/>
    <n v="0"/>
    <m/>
    <n v="0"/>
    <n v="324"/>
    <n v="1.13E-4"/>
    <n v="3.6611999999999999E-2"/>
    <n v="0"/>
    <m/>
    <n v="0"/>
    <n v="1.0900000000000001E-4"/>
    <n v="0"/>
    <n v="3.6611999999999999E-2"/>
  </r>
  <r>
    <x v="8"/>
    <x v="22"/>
    <x v="2"/>
    <x v="49"/>
    <n v="9512"/>
    <n v="0.75"/>
    <n v="432"/>
    <n v="0"/>
    <n v="324"/>
    <n v="0"/>
    <m/>
    <n v="0"/>
    <n v="324"/>
    <n v="4.2200000000000001E-4"/>
    <n v="0.13672800000000002"/>
    <n v="0"/>
    <m/>
    <n v="0"/>
    <n v="3.8099999999999999E-4"/>
    <n v="0"/>
    <n v="0.13672800000000002"/>
  </r>
  <r>
    <x v="8"/>
    <x v="22"/>
    <x v="3"/>
    <x v="49"/>
    <n v="9512"/>
    <n v="0.5"/>
    <n v="432"/>
    <n v="0"/>
    <n v="216"/>
    <n v="0"/>
    <m/>
    <n v="0"/>
    <n v="216"/>
    <n v="5.0390000000000001E-3"/>
    <n v="1.0884240000000001"/>
    <n v="0"/>
    <m/>
    <n v="0"/>
    <n v="5.0080000000000003E-3"/>
    <n v="0"/>
    <n v="1.0884240000000001"/>
  </r>
  <r>
    <x v="8"/>
    <x v="22"/>
    <x v="4"/>
    <x v="49"/>
    <n v="9512"/>
    <n v="0.5"/>
    <n v="432"/>
    <n v="0"/>
    <n v="216"/>
    <n v="0"/>
    <m/>
    <n v="0"/>
    <n v="216"/>
    <n v="0"/>
    <n v="0"/>
    <n v="0"/>
    <m/>
    <n v="0"/>
    <n v="0"/>
    <n v="0"/>
    <n v="0"/>
  </r>
  <r>
    <x v="8"/>
    <x v="22"/>
    <x v="5"/>
    <x v="49"/>
    <n v="9512"/>
    <n v="0"/>
    <n v="432"/>
    <n v="0"/>
    <n v="0"/>
    <n v="0"/>
    <m/>
    <n v="0"/>
    <n v="0"/>
    <n v="6.7999999999999999E-5"/>
    <n v="0"/>
    <n v="0"/>
    <m/>
    <n v="0"/>
    <n v="6.7999999999999999E-5"/>
    <n v="0"/>
    <n v="0"/>
  </r>
  <r>
    <x v="8"/>
    <x v="22"/>
    <x v="6"/>
    <x v="49"/>
    <n v="9512"/>
    <n v="0"/>
    <n v="432"/>
    <n v="0"/>
    <n v="0"/>
    <n v="0"/>
    <m/>
    <n v="0"/>
    <n v="0"/>
    <n v="1.54E-4"/>
    <n v="0"/>
    <n v="0"/>
    <m/>
    <n v="0"/>
    <n v="1.03E-4"/>
    <n v="0"/>
    <n v="0"/>
  </r>
  <r>
    <x v="8"/>
    <x v="22"/>
    <x v="10"/>
    <x v="49"/>
    <n v="9512"/>
    <n v="0.75"/>
    <n v="432"/>
    <n v="0"/>
    <n v="324"/>
    <n v="0"/>
    <m/>
    <n v="0"/>
    <n v="324"/>
    <n v="6.6000000000000005E-5"/>
    <n v="2.1384E-2"/>
    <n v="0"/>
    <m/>
    <n v="0"/>
    <n v="6.6000000000000005E-5"/>
    <n v="0"/>
    <n v="2.1384E-2"/>
  </r>
  <r>
    <x v="8"/>
    <x v="22"/>
    <x v="11"/>
    <x v="49"/>
    <n v="9512"/>
    <n v="0.75"/>
    <n v="432"/>
    <n v="0"/>
    <n v="324"/>
    <n v="0"/>
    <m/>
    <n v="0"/>
    <n v="324"/>
    <n v="0"/>
    <n v="0"/>
    <n v="0"/>
    <m/>
    <n v="0"/>
    <n v="0"/>
    <n v="0"/>
    <n v="0"/>
  </r>
  <r>
    <x v="8"/>
    <x v="22"/>
    <x v="12"/>
    <x v="49"/>
    <n v="9512"/>
    <n v="0.75"/>
    <n v="432"/>
    <n v="0"/>
    <n v="324"/>
    <n v="0"/>
    <m/>
    <n v="0"/>
    <n v="324"/>
    <n v="1.0900000000000001E-4"/>
    <n v="3.5316E-2"/>
    <n v="0"/>
    <m/>
    <n v="0"/>
    <n v="1.0900000000000001E-4"/>
    <n v="0"/>
    <n v="3.5316E-2"/>
  </r>
  <r>
    <x v="8"/>
    <x v="22"/>
    <x v="13"/>
    <x v="49"/>
    <n v="9512"/>
    <n v="0"/>
    <n v="432"/>
    <n v="0"/>
    <n v="0"/>
    <n v="0"/>
    <m/>
    <n v="0"/>
    <n v="0"/>
    <n v="1.0579999999999999E-3"/>
    <n v="0"/>
    <n v="0"/>
    <m/>
    <n v="0"/>
    <n v="9.810000000000001E-4"/>
    <n v="0"/>
    <n v="0"/>
  </r>
  <r>
    <x v="8"/>
    <x v="22"/>
    <x v="66"/>
    <x v="49"/>
    <n v="9512"/>
    <n v="0"/>
    <n v="432"/>
    <n v="0"/>
    <n v="0"/>
    <n v="0"/>
    <m/>
    <n v="0"/>
    <n v="0"/>
    <n v="6.7000000000000002E-5"/>
    <n v="0"/>
    <n v="0"/>
    <m/>
    <n v="0"/>
    <n v="6.8999999999999997E-5"/>
    <n v="0"/>
    <n v="0"/>
  </r>
  <r>
    <x v="8"/>
    <x v="22"/>
    <x v="14"/>
    <x v="49"/>
    <n v="9512"/>
    <n v="0"/>
    <n v="432"/>
    <n v="0"/>
    <n v="0"/>
    <n v="0"/>
    <m/>
    <n v="0"/>
    <n v="0"/>
    <n v="1.5E-5"/>
    <n v="0"/>
    <n v="0"/>
    <m/>
    <n v="0"/>
    <n v="1.0000000000000001E-5"/>
    <n v="0"/>
    <n v="0"/>
  </r>
  <r>
    <x v="8"/>
    <x v="22"/>
    <x v="15"/>
    <x v="49"/>
    <n v="9512"/>
    <n v="0"/>
    <n v="432"/>
    <n v="0"/>
    <n v="0"/>
    <n v="0"/>
    <m/>
    <n v="0"/>
    <n v="0"/>
    <n v="1.73E-4"/>
    <n v="0"/>
    <n v="0"/>
    <m/>
    <n v="0"/>
    <n v="1.73E-4"/>
    <n v="0"/>
    <n v="0"/>
  </r>
  <r>
    <x v="8"/>
    <x v="22"/>
    <x v="67"/>
    <x v="49"/>
    <n v="9512"/>
    <n v="0"/>
    <n v="432"/>
    <n v="0"/>
    <n v="0"/>
    <n v="0"/>
    <m/>
    <n v="0"/>
    <n v="0"/>
    <n v="1.7200000000000001E-4"/>
    <n v="0"/>
    <n v="0"/>
    <m/>
    <n v="0"/>
    <n v="1.75E-4"/>
    <n v="0"/>
    <n v="0"/>
  </r>
  <r>
    <x v="8"/>
    <x v="22"/>
    <x v="16"/>
    <x v="49"/>
    <n v="9512"/>
    <n v="0.5"/>
    <n v="432"/>
    <n v="0"/>
    <n v="216"/>
    <n v="0"/>
    <m/>
    <n v="0"/>
    <n v="216"/>
    <n v="0"/>
    <n v="0"/>
    <n v="0"/>
    <m/>
    <n v="0"/>
    <n v="0"/>
    <n v="0"/>
    <n v="0"/>
  </r>
  <r>
    <x v="8"/>
    <x v="22"/>
    <x v="17"/>
    <x v="49"/>
    <n v="9512"/>
    <n v="0"/>
    <n v="432"/>
    <n v="0"/>
    <n v="0"/>
    <n v="0"/>
    <m/>
    <n v="0"/>
    <n v="0"/>
    <n v="1.73E-4"/>
    <n v="0"/>
    <n v="0"/>
    <m/>
    <n v="0"/>
    <n v="1.73E-4"/>
    <n v="0"/>
    <n v="0"/>
  </r>
  <r>
    <x v="8"/>
    <x v="22"/>
    <x v="18"/>
    <x v="49"/>
    <n v="9512"/>
    <n v="0"/>
    <n v="432"/>
    <n v="0"/>
    <n v="0"/>
    <n v="0"/>
    <m/>
    <n v="0"/>
    <n v="0"/>
    <n v="3.4E-5"/>
    <n v="0"/>
    <n v="0"/>
    <m/>
    <n v="0"/>
    <n v="3.6000000000000001E-5"/>
    <n v="0"/>
    <n v="0"/>
  </r>
  <r>
    <x v="8"/>
    <x v="22"/>
    <x v="68"/>
    <x v="49"/>
    <n v="9512"/>
    <n v="0.75"/>
    <n v="432"/>
    <n v="0"/>
    <n v="324"/>
    <n v="0"/>
    <m/>
    <n v="0"/>
    <n v="324"/>
    <n v="0"/>
    <n v="0"/>
    <n v="0"/>
    <m/>
    <n v="0"/>
    <n v="0"/>
    <n v="0"/>
    <n v="0"/>
  </r>
  <r>
    <x v="8"/>
    <x v="22"/>
    <x v="19"/>
    <x v="49"/>
    <n v="9512"/>
    <n v="0"/>
    <n v="432"/>
    <n v="0"/>
    <n v="0"/>
    <n v="0"/>
    <m/>
    <n v="0"/>
    <n v="0"/>
    <n v="0"/>
    <n v="0"/>
    <n v="0"/>
    <m/>
    <n v="0"/>
    <n v="0"/>
    <n v="0"/>
    <n v="0"/>
  </r>
  <r>
    <x v="8"/>
    <x v="22"/>
    <x v="21"/>
    <x v="49"/>
    <n v="9512"/>
    <n v="0.5"/>
    <n v="432"/>
    <n v="0"/>
    <n v="216"/>
    <n v="0"/>
    <m/>
    <n v="0"/>
    <n v="216"/>
    <n v="4.8999999999999998E-5"/>
    <n v="1.0584E-2"/>
    <n v="0"/>
    <m/>
    <n v="0"/>
    <n v="4.6E-5"/>
    <n v="0"/>
    <n v="1.0584E-2"/>
  </r>
  <r>
    <x v="8"/>
    <x v="22"/>
    <x v="22"/>
    <x v="49"/>
    <n v="9512"/>
    <n v="0.75"/>
    <n v="432"/>
    <n v="0"/>
    <n v="324"/>
    <n v="0"/>
    <m/>
    <n v="0"/>
    <n v="324"/>
    <n v="7.2000000000000002E-5"/>
    <n v="2.3328000000000002E-2"/>
    <n v="0"/>
    <m/>
    <n v="0"/>
    <n v="3.6999999999999998E-5"/>
    <n v="0"/>
    <n v="2.3328000000000002E-2"/>
  </r>
  <r>
    <x v="8"/>
    <x v="22"/>
    <x v="70"/>
    <x v="49"/>
    <n v="9512"/>
    <n v="0"/>
    <n v="432"/>
    <n v="0"/>
    <n v="0"/>
    <n v="0"/>
    <m/>
    <n v="0"/>
    <n v="0"/>
    <n v="7.1500000000000003E-4"/>
    <n v="0"/>
    <n v="0"/>
    <m/>
    <n v="0"/>
    <n v="7.3399999999999995E-4"/>
    <n v="0"/>
    <n v="0"/>
  </r>
  <r>
    <x v="8"/>
    <x v="22"/>
    <x v="0"/>
    <x v="50"/>
    <n v="9513"/>
    <n v="0.75"/>
    <n v="73851119"/>
    <n v="0"/>
    <n v="55388339.25"/>
    <n v="0"/>
    <m/>
    <n v="0"/>
    <n v="55388339.25"/>
    <n v="1.147E-3"/>
    <n v="63530.425119749998"/>
    <n v="422773"/>
    <n v="0"/>
    <n v="317079.75"/>
    <n v="1.145E-3"/>
    <n v="363.05631375000002"/>
    <n v="63893.481433499997"/>
  </r>
  <r>
    <x v="8"/>
    <x v="22"/>
    <x v="1"/>
    <x v="50"/>
    <n v="9513"/>
    <n v="0.75"/>
    <n v="73851119"/>
    <n v="0"/>
    <n v="55388339.25"/>
    <n v="0"/>
    <m/>
    <n v="0"/>
    <n v="55388339.25"/>
    <n v="1.13E-4"/>
    <n v="6258.8823352499994"/>
    <n v="422773"/>
    <n v="0"/>
    <n v="317079.75"/>
    <n v="1.0900000000000001E-4"/>
    <n v="34.561692749999999"/>
    <n v="6293.444027999999"/>
  </r>
  <r>
    <x v="8"/>
    <x v="22"/>
    <x v="2"/>
    <x v="50"/>
    <n v="9513"/>
    <n v="0.75"/>
    <n v="73851119"/>
    <n v="0"/>
    <n v="55388339.25"/>
    <n v="0"/>
    <m/>
    <n v="0"/>
    <n v="55388339.25"/>
    <n v="4.2200000000000001E-4"/>
    <n v="23373.879163500002"/>
    <n v="422773"/>
    <n v="0"/>
    <n v="317079.75"/>
    <n v="3.8099999999999999E-4"/>
    <n v="120.80738475"/>
    <n v="23494.686548250003"/>
  </r>
  <r>
    <x v="8"/>
    <x v="22"/>
    <x v="3"/>
    <x v="50"/>
    <n v="9513"/>
    <n v="0.5"/>
    <n v="73851119"/>
    <n v="0"/>
    <n v="36925559.5"/>
    <n v="0"/>
    <m/>
    <n v="0"/>
    <n v="36925559.5"/>
    <n v="5.0390000000000001E-3"/>
    <n v="186067.8943205"/>
    <n v="422773"/>
    <n v="0"/>
    <n v="211386.5"/>
    <n v="5.0080000000000003E-3"/>
    <n v="1058.6235920000001"/>
    <n v="187126.51791249998"/>
  </r>
  <r>
    <x v="8"/>
    <x v="22"/>
    <x v="4"/>
    <x v="50"/>
    <n v="9513"/>
    <n v="0.5"/>
    <n v="73851119"/>
    <n v="0"/>
    <n v="36925559.5"/>
    <n v="0"/>
    <m/>
    <n v="0"/>
    <n v="36925559.5"/>
    <n v="0"/>
    <n v="0"/>
    <n v="422773"/>
    <n v="0"/>
    <n v="211386.5"/>
    <n v="0"/>
    <n v="0"/>
    <n v="0"/>
  </r>
  <r>
    <x v="8"/>
    <x v="22"/>
    <x v="5"/>
    <x v="50"/>
    <n v="9513"/>
    <n v="0"/>
    <n v="73851119"/>
    <n v="0"/>
    <n v="0"/>
    <n v="0"/>
    <m/>
    <n v="0"/>
    <n v="0"/>
    <n v="6.7999999999999999E-5"/>
    <n v="0"/>
    <n v="422773"/>
    <n v="0"/>
    <n v="0"/>
    <n v="6.7999999999999999E-5"/>
    <n v="0"/>
    <n v="0"/>
  </r>
  <r>
    <x v="8"/>
    <x v="22"/>
    <x v="6"/>
    <x v="50"/>
    <n v="9513"/>
    <n v="0"/>
    <n v="73851119"/>
    <n v="0"/>
    <n v="0"/>
    <n v="0"/>
    <m/>
    <n v="0"/>
    <n v="0"/>
    <n v="1.54E-4"/>
    <n v="0"/>
    <n v="422773"/>
    <n v="0"/>
    <n v="0"/>
    <n v="1.03E-4"/>
    <n v="0"/>
    <n v="0"/>
  </r>
  <r>
    <x v="8"/>
    <x v="22"/>
    <x v="10"/>
    <x v="50"/>
    <n v="9513"/>
    <n v="0.75"/>
    <n v="73851119"/>
    <n v="0"/>
    <n v="55388339.25"/>
    <n v="0"/>
    <m/>
    <n v="0"/>
    <n v="55388339.25"/>
    <n v="6.6000000000000005E-5"/>
    <n v="3655.6303905000004"/>
    <n v="422773"/>
    <n v="0"/>
    <n v="317079.75"/>
    <n v="6.6000000000000005E-5"/>
    <n v="20.927263500000002"/>
    <n v="3676.5576540000006"/>
  </r>
  <r>
    <x v="8"/>
    <x v="22"/>
    <x v="11"/>
    <x v="50"/>
    <n v="9513"/>
    <n v="0.75"/>
    <n v="73851119"/>
    <n v="0"/>
    <n v="55388339.25"/>
    <n v="0"/>
    <m/>
    <n v="0"/>
    <n v="55388339.25"/>
    <n v="0"/>
    <n v="0"/>
    <n v="422773"/>
    <n v="0"/>
    <n v="317079.75"/>
    <n v="0"/>
    <n v="0"/>
    <n v="0"/>
  </r>
  <r>
    <x v="8"/>
    <x v="22"/>
    <x v="69"/>
    <x v="50"/>
    <n v="9513"/>
    <n v="0"/>
    <n v="73851119"/>
    <n v="0"/>
    <n v="0"/>
    <n v="0"/>
    <m/>
    <n v="0"/>
    <n v="0"/>
    <n v="2.6600000000000001E-4"/>
    <n v="0"/>
    <n v="422773"/>
    <n v="0"/>
    <n v="0"/>
    <n v="2.7799999999999998E-4"/>
    <n v="0"/>
    <n v="0"/>
  </r>
  <r>
    <x v="8"/>
    <x v="22"/>
    <x v="12"/>
    <x v="50"/>
    <n v="9513"/>
    <n v="0.75"/>
    <n v="73851119"/>
    <n v="0"/>
    <n v="55388339.25"/>
    <n v="0"/>
    <m/>
    <n v="0"/>
    <n v="55388339.25"/>
    <n v="1.0900000000000001E-4"/>
    <n v="6037.3289782500005"/>
    <n v="422773"/>
    <n v="0"/>
    <n v="317079.75"/>
    <n v="1.0900000000000001E-4"/>
    <n v="34.561692749999999"/>
    <n v="6071.8906710000001"/>
  </r>
  <r>
    <x v="8"/>
    <x v="22"/>
    <x v="13"/>
    <x v="50"/>
    <n v="9513"/>
    <n v="0"/>
    <n v="73851119"/>
    <n v="0"/>
    <n v="0"/>
    <n v="0"/>
    <m/>
    <n v="0"/>
    <n v="0"/>
    <n v="1.0579999999999999E-3"/>
    <n v="0"/>
    <n v="422773"/>
    <n v="0"/>
    <n v="0"/>
    <n v="9.810000000000001E-4"/>
    <n v="0"/>
    <n v="0"/>
  </r>
  <r>
    <x v="8"/>
    <x v="22"/>
    <x v="66"/>
    <x v="50"/>
    <n v="9513"/>
    <n v="0"/>
    <n v="73851119"/>
    <n v="0"/>
    <n v="0"/>
    <n v="0"/>
    <m/>
    <n v="0"/>
    <n v="0"/>
    <n v="6.7000000000000002E-5"/>
    <n v="0"/>
    <n v="422773"/>
    <n v="0"/>
    <n v="0"/>
    <n v="6.8999999999999997E-5"/>
    <n v="0"/>
    <n v="0"/>
  </r>
  <r>
    <x v="8"/>
    <x v="22"/>
    <x v="14"/>
    <x v="50"/>
    <n v="9513"/>
    <n v="0"/>
    <n v="73851119"/>
    <n v="0"/>
    <n v="0"/>
    <n v="0"/>
    <m/>
    <n v="0"/>
    <n v="0"/>
    <n v="1.5E-5"/>
    <n v="0"/>
    <n v="422773"/>
    <n v="0"/>
    <n v="0"/>
    <n v="1.0000000000000001E-5"/>
    <n v="0"/>
    <n v="0"/>
  </r>
  <r>
    <x v="8"/>
    <x v="22"/>
    <x v="15"/>
    <x v="50"/>
    <n v="9513"/>
    <n v="0"/>
    <n v="73851119"/>
    <n v="0"/>
    <n v="0"/>
    <n v="0"/>
    <m/>
    <n v="0"/>
    <n v="0"/>
    <n v="1.73E-4"/>
    <n v="0"/>
    <n v="422773"/>
    <n v="0"/>
    <n v="0"/>
    <n v="1.73E-4"/>
    <n v="0"/>
    <n v="0"/>
  </r>
  <r>
    <x v="8"/>
    <x v="22"/>
    <x v="67"/>
    <x v="50"/>
    <n v="9513"/>
    <n v="0"/>
    <n v="73851119"/>
    <n v="0"/>
    <n v="0"/>
    <n v="0"/>
    <m/>
    <n v="0"/>
    <n v="0"/>
    <n v="1.7200000000000001E-4"/>
    <n v="0"/>
    <n v="422773"/>
    <n v="0"/>
    <n v="0"/>
    <n v="1.75E-4"/>
    <n v="0"/>
    <n v="0"/>
  </r>
  <r>
    <x v="8"/>
    <x v="22"/>
    <x v="16"/>
    <x v="50"/>
    <n v="9513"/>
    <n v="0.5"/>
    <n v="73851119"/>
    <n v="0"/>
    <n v="36925559.5"/>
    <n v="0"/>
    <m/>
    <n v="0"/>
    <n v="36925559.5"/>
    <n v="0"/>
    <n v="0"/>
    <n v="422773"/>
    <n v="0"/>
    <n v="211386.5"/>
    <n v="0"/>
    <n v="0"/>
    <n v="0"/>
  </r>
  <r>
    <x v="8"/>
    <x v="22"/>
    <x v="17"/>
    <x v="50"/>
    <n v="9513"/>
    <n v="0"/>
    <n v="73851119"/>
    <n v="0"/>
    <n v="0"/>
    <n v="0"/>
    <m/>
    <n v="0"/>
    <n v="0"/>
    <n v="1.73E-4"/>
    <n v="0"/>
    <n v="422773"/>
    <n v="0"/>
    <n v="0"/>
    <n v="1.73E-4"/>
    <n v="0"/>
    <n v="0"/>
  </r>
  <r>
    <x v="8"/>
    <x v="22"/>
    <x v="18"/>
    <x v="50"/>
    <n v="9513"/>
    <n v="0"/>
    <n v="73851119"/>
    <n v="0"/>
    <n v="0"/>
    <n v="0"/>
    <m/>
    <n v="0"/>
    <n v="0"/>
    <n v="3.4E-5"/>
    <n v="0"/>
    <n v="422773"/>
    <n v="0"/>
    <n v="0"/>
    <n v="3.6000000000000001E-5"/>
    <n v="0"/>
    <n v="0"/>
  </r>
  <r>
    <x v="8"/>
    <x v="22"/>
    <x v="68"/>
    <x v="50"/>
    <n v="9513"/>
    <n v="0"/>
    <n v="73851119"/>
    <n v="0"/>
    <n v="0"/>
    <n v="0"/>
    <m/>
    <n v="0"/>
    <n v="0"/>
    <n v="0"/>
    <n v="0"/>
    <n v="422773"/>
    <n v="0"/>
    <n v="0"/>
    <n v="0"/>
    <n v="0"/>
    <n v="0"/>
  </r>
  <r>
    <x v="8"/>
    <x v="22"/>
    <x v="19"/>
    <x v="50"/>
    <n v="9513"/>
    <n v="0"/>
    <n v="73851119"/>
    <n v="0"/>
    <n v="0"/>
    <n v="0"/>
    <m/>
    <n v="0"/>
    <n v="0"/>
    <n v="0"/>
    <n v="0"/>
    <n v="422773"/>
    <n v="0"/>
    <n v="0"/>
    <n v="0"/>
    <n v="0"/>
    <n v="0"/>
  </r>
  <r>
    <x v="8"/>
    <x v="22"/>
    <x v="21"/>
    <x v="50"/>
    <n v="9513"/>
    <n v="0.5"/>
    <n v="73851119"/>
    <n v="0"/>
    <n v="36925559.5"/>
    <n v="0"/>
    <m/>
    <n v="0"/>
    <n v="36925559.5"/>
    <n v="4.8999999999999998E-5"/>
    <n v="1809.3524155"/>
    <n v="422773"/>
    <n v="0"/>
    <n v="211386.5"/>
    <n v="4.6E-5"/>
    <n v="9.7237790000000004"/>
    <n v="1819.0761944999999"/>
  </r>
  <r>
    <x v="8"/>
    <x v="22"/>
    <x v="22"/>
    <x v="50"/>
    <n v="9513"/>
    <n v="0.75"/>
    <n v="73851119"/>
    <n v="0"/>
    <n v="55388339.25"/>
    <n v="0"/>
    <m/>
    <n v="0"/>
    <n v="55388339.25"/>
    <n v="7.2000000000000002E-5"/>
    <n v="3987.9604260000001"/>
    <n v="422773"/>
    <n v="0"/>
    <n v="317079.75"/>
    <n v="3.6999999999999998E-5"/>
    <n v="11.731950749999999"/>
    <n v="3999.6923767500002"/>
  </r>
  <r>
    <x v="8"/>
    <x v="22"/>
    <x v="70"/>
    <x v="50"/>
    <n v="9513"/>
    <n v="0"/>
    <n v="73851119"/>
    <n v="0"/>
    <n v="0"/>
    <n v="0"/>
    <m/>
    <n v="0"/>
    <n v="0"/>
    <n v="7.1500000000000003E-4"/>
    <n v="0"/>
    <n v="422773"/>
    <n v="0"/>
    <n v="0"/>
    <n v="7.3399999999999995E-4"/>
    <n v="0"/>
    <n v="0"/>
  </r>
  <r>
    <x v="9"/>
    <x v="23"/>
    <x v="0"/>
    <x v="51"/>
    <n v="9600"/>
    <n v="1"/>
    <n v="277248000"/>
    <n v="0"/>
    <n v="277248000"/>
    <n v="10979"/>
    <m/>
    <n v="10979"/>
    <n v="277258979"/>
    <n v="1.147E-3"/>
    <n v="318016.04891299998"/>
    <n v="41384536"/>
    <n v="0"/>
    <n v="41384536"/>
    <n v="1.145E-3"/>
    <n v="47385.293720000001"/>
    <n v="365401.34263299999"/>
  </r>
  <r>
    <x v="9"/>
    <x v="23"/>
    <x v="1"/>
    <x v="51"/>
    <n v="9600"/>
    <n v="1"/>
    <n v="277248000"/>
    <n v="0"/>
    <n v="277248000"/>
    <n v="10979"/>
    <m/>
    <n v="10979"/>
    <n v="277258979"/>
    <n v="1.13E-4"/>
    <n v="31330.264627"/>
    <n v="41384536"/>
    <n v="0"/>
    <n v="41384536"/>
    <n v="1.0900000000000001E-4"/>
    <n v="4510.9144240000005"/>
    <n v="35841.179050999999"/>
  </r>
  <r>
    <x v="9"/>
    <x v="23"/>
    <x v="2"/>
    <x v="51"/>
    <n v="9600"/>
    <n v="1"/>
    <n v="277248000"/>
    <n v="0"/>
    <n v="277248000"/>
    <n v="10979"/>
    <m/>
    <n v="10979"/>
    <n v="277258979"/>
    <n v="4.2200000000000001E-4"/>
    <n v="117003.28913800001"/>
    <n v="41384536"/>
    <n v="0"/>
    <n v="41384536"/>
    <n v="4.2099999999999999E-4"/>
    <n v="17422.889655999999"/>
    <n v="134426.17879400001"/>
  </r>
  <r>
    <x v="9"/>
    <x v="23"/>
    <x v="3"/>
    <x v="51"/>
    <n v="9600"/>
    <n v="0.75"/>
    <n v="277248000"/>
    <n v="0"/>
    <n v="207936000"/>
    <n v="10979"/>
    <m/>
    <n v="8234.25"/>
    <n v="207944234.25"/>
    <n v="5.5360000000000001E-3"/>
    <n v="1151179.2808080001"/>
    <n v="41384536"/>
    <n v="0"/>
    <n v="31038402"/>
    <n v="5.4679999999999998E-3"/>
    <n v="169717.98213600001"/>
    <n v="1320897.2629440001"/>
  </r>
  <r>
    <x v="9"/>
    <x v="23"/>
    <x v="4"/>
    <x v="51"/>
    <n v="9600"/>
    <n v="0.75"/>
    <n v="277248000"/>
    <n v="0"/>
    <n v="207936000"/>
    <n v="10979"/>
    <m/>
    <n v="8234.25"/>
    <n v="207944234.25"/>
    <n v="0"/>
    <n v="0"/>
    <n v="41384536"/>
    <n v="0"/>
    <n v="31038402"/>
    <n v="0"/>
    <n v="0"/>
    <n v="0"/>
  </r>
  <r>
    <x v="9"/>
    <x v="23"/>
    <x v="5"/>
    <x v="51"/>
    <n v="9600"/>
    <n v="0.75"/>
    <n v="277248000"/>
    <n v="0"/>
    <n v="207936000"/>
    <n v="10979"/>
    <m/>
    <n v="8234.25"/>
    <n v="207944234.25"/>
    <n v="6.7999999999999999E-5"/>
    <n v="14140.207929"/>
    <n v="41384536"/>
    <n v="0"/>
    <n v="31038402"/>
    <n v="6.7999999999999999E-5"/>
    <n v="2110.6113359999999"/>
    <n v="16250.819265"/>
  </r>
  <r>
    <x v="9"/>
    <x v="23"/>
    <x v="6"/>
    <x v="51"/>
    <n v="9600"/>
    <n v="0.75"/>
    <n v="277248000"/>
    <n v="0"/>
    <n v="207936000"/>
    <n v="10979"/>
    <m/>
    <n v="8234.25"/>
    <n v="207944234.25"/>
    <n v="2.0000000000000001E-4"/>
    <n v="41588.846850000002"/>
    <n v="41384536"/>
    <n v="0"/>
    <n v="31038402"/>
    <n v="1.6699999999999999E-4"/>
    <n v="5183.4131339999994"/>
    <n v="46772.259984000004"/>
  </r>
  <r>
    <x v="9"/>
    <x v="23"/>
    <x v="49"/>
    <x v="51"/>
    <n v="9600"/>
    <n v="0"/>
    <n v="277248000"/>
    <n v="0"/>
    <n v="0"/>
    <n v="10979"/>
    <m/>
    <n v="0"/>
    <n v="0"/>
    <n v="0"/>
    <n v="0"/>
    <n v="41384536"/>
    <n v="0"/>
    <n v="0"/>
    <n v="0"/>
    <n v="0"/>
    <n v="0"/>
  </r>
  <r>
    <x v="9"/>
    <x v="23"/>
    <x v="55"/>
    <x v="51"/>
    <n v="9600"/>
    <n v="0.75"/>
    <n v="277248000"/>
    <n v="0"/>
    <n v="207936000"/>
    <n v="10979"/>
    <m/>
    <n v="8234.25"/>
    <n v="207944234.25"/>
    <n v="4.7600000000000002E-4"/>
    <n v="98981.455503000005"/>
    <n v="41384536"/>
    <n v="0"/>
    <n v="31038402"/>
    <n v="4.6799999999999999E-4"/>
    <n v="14525.972136"/>
    <n v="113507.427639"/>
  </r>
  <r>
    <x v="9"/>
    <x v="23"/>
    <x v="50"/>
    <x v="51"/>
    <n v="9600"/>
    <n v="1"/>
    <n v="277248000"/>
    <n v="0"/>
    <n v="277248000"/>
    <n v="10979"/>
    <m/>
    <n v="10979"/>
    <n v="277258979"/>
    <n v="1.4630000000000001E-3"/>
    <n v="405629.88627700001"/>
    <n v="41384536"/>
    <n v="0"/>
    <n v="41384536"/>
    <n v="1.42E-3"/>
    <n v="58766.041120000002"/>
    <n v="464395.92739700002"/>
  </r>
  <r>
    <x v="9"/>
    <x v="23"/>
    <x v="10"/>
    <x v="51"/>
    <n v="9600"/>
    <n v="1"/>
    <n v="277248000"/>
    <n v="0"/>
    <n v="277248000"/>
    <n v="10979"/>
    <m/>
    <n v="10979"/>
    <n v="277258979"/>
    <n v="6.6000000000000005E-5"/>
    <n v="18299.092614000001"/>
    <n v="41384536"/>
    <n v="0"/>
    <n v="41384536"/>
    <n v="6.6000000000000005E-5"/>
    <n v="2731.3793760000003"/>
    <n v="21030.471990000002"/>
  </r>
  <r>
    <x v="9"/>
    <x v="23"/>
    <x v="11"/>
    <x v="51"/>
    <n v="9600"/>
    <n v="1"/>
    <n v="277248000"/>
    <n v="0"/>
    <n v="277248000"/>
    <n v="10979"/>
    <m/>
    <n v="10979"/>
    <n v="277258979"/>
    <n v="0"/>
    <n v="0"/>
    <n v="41384536"/>
    <n v="0"/>
    <n v="41384536"/>
    <n v="0"/>
    <n v="0"/>
    <n v="0"/>
  </r>
  <r>
    <x v="9"/>
    <x v="23"/>
    <x v="12"/>
    <x v="51"/>
    <n v="9600"/>
    <n v="1"/>
    <n v="277248000"/>
    <n v="0"/>
    <n v="277248000"/>
    <n v="10979"/>
    <m/>
    <n v="10979"/>
    <n v="277258979"/>
    <n v="1.0900000000000001E-4"/>
    <n v="30221.228711000003"/>
    <n v="41384536"/>
    <n v="0"/>
    <n v="41384536"/>
    <n v="1.0900000000000001E-4"/>
    <n v="4510.9144240000005"/>
    <n v="34732.143135000006"/>
  </r>
  <r>
    <x v="9"/>
    <x v="23"/>
    <x v="14"/>
    <x v="51"/>
    <n v="9600"/>
    <n v="0.75"/>
    <n v="277248000"/>
    <n v="0"/>
    <n v="207936000"/>
    <n v="10979"/>
    <m/>
    <n v="8234.25"/>
    <n v="207944234.25"/>
    <n v="1.5E-5"/>
    <n v="3119.1635137500002"/>
    <n v="41384536"/>
    <n v="0"/>
    <n v="31038402"/>
    <n v="1.5E-5"/>
    <n v="465.57603"/>
    <n v="3584.7395437500004"/>
  </r>
  <r>
    <x v="9"/>
    <x v="23"/>
    <x v="15"/>
    <x v="51"/>
    <n v="9600"/>
    <n v="0.75"/>
    <n v="277248000"/>
    <n v="0"/>
    <n v="207936000"/>
    <n v="10979"/>
    <m/>
    <n v="8234.25"/>
    <n v="207944234.25"/>
    <n v="1.73E-4"/>
    <n v="35974.352525250004"/>
    <n v="41384536"/>
    <n v="0"/>
    <n v="31038402"/>
    <n v="1.73E-4"/>
    <n v="5369.6435460000002"/>
    <n v="41343.996071250003"/>
  </r>
  <r>
    <x v="9"/>
    <x v="23"/>
    <x v="16"/>
    <x v="51"/>
    <n v="9600"/>
    <n v="0.75"/>
    <n v="277248000"/>
    <n v="0"/>
    <n v="207936000"/>
    <n v="10979"/>
    <m/>
    <n v="8234.25"/>
    <n v="207944234.25"/>
    <n v="0"/>
    <n v="0"/>
    <n v="41384536"/>
    <n v="0"/>
    <n v="31038402"/>
    <n v="0"/>
    <n v="0"/>
    <n v="0"/>
  </r>
  <r>
    <x v="9"/>
    <x v="23"/>
    <x v="17"/>
    <x v="51"/>
    <n v="9600"/>
    <n v="0.75"/>
    <n v="277248000"/>
    <n v="0"/>
    <n v="207936000"/>
    <n v="10979"/>
    <m/>
    <n v="8234.25"/>
    <n v="207944234.25"/>
    <n v="1.73E-4"/>
    <n v="35974.352525250004"/>
    <n v="41384536"/>
    <n v="0"/>
    <n v="31038402"/>
    <n v="1.73E-4"/>
    <n v="5369.6435460000002"/>
    <n v="41343.996071250003"/>
  </r>
  <r>
    <x v="9"/>
    <x v="23"/>
    <x v="21"/>
    <x v="51"/>
    <n v="9600"/>
    <n v="0.75"/>
    <n v="277248000"/>
    <n v="0"/>
    <n v="207936000"/>
    <n v="10979"/>
    <m/>
    <n v="8234.25"/>
    <n v="207944234.25"/>
    <n v="4.8999999999999998E-5"/>
    <n v="10189.26747825"/>
    <n v="41384536"/>
    <n v="0"/>
    <n v="31038402"/>
    <n v="4.6E-5"/>
    <n v="1427.766492"/>
    <n v="11617.03397025"/>
  </r>
  <r>
    <x v="9"/>
    <x v="23"/>
    <x v="22"/>
    <x v="51"/>
    <n v="9600"/>
    <n v="1"/>
    <n v="277248000"/>
    <n v="0"/>
    <n v="277248000"/>
    <n v="10979"/>
    <m/>
    <n v="10979"/>
    <n v="277258979"/>
    <n v="7.2000000000000002E-5"/>
    <n v="19962.646488000002"/>
    <n v="41384536"/>
    <n v="0"/>
    <n v="41384536"/>
    <n v="7.2000000000000002E-5"/>
    <n v="2979.686592"/>
    <n v="22942.333080000004"/>
  </r>
  <r>
    <x v="9"/>
    <x v="23"/>
    <x v="71"/>
    <x v="51"/>
    <n v="9600"/>
    <n v="1"/>
    <n v="277248000"/>
    <n v="0"/>
    <n v="277248000"/>
    <n v="10979"/>
    <m/>
    <n v="10979"/>
    <n v="277258979"/>
    <n v="0"/>
    <n v="0"/>
    <n v="41384536"/>
    <n v="0"/>
    <n v="41384536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RA/Project Area">
  <location ref="A3:B27" firstHeaderRow="1" firstDataRow="1" firstDataCol="1"/>
  <pivotFields count="21">
    <pivotField subtotalTop="0" showAll="0" insertBlankRow="1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axis="axisRow" subtotalTop="0" showAll="0" insertBlankRow="1">
      <items count="25">
        <item x="5"/>
        <item x="6"/>
        <item x="17"/>
        <item x="21"/>
        <item x="18"/>
        <item x="3"/>
        <item x="7"/>
        <item x="8"/>
        <item x="15"/>
        <item x="9"/>
        <item x="10"/>
        <item x="22"/>
        <item x="0"/>
        <item x="11"/>
        <item x="4"/>
        <item h="1" x="16"/>
        <item x="1"/>
        <item x="19"/>
        <item x="12"/>
        <item x="13"/>
        <item x="20"/>
        <item x="23"/>
        <item x="14"/>
        <item x="2"/>
        <item t="default"/>
      </items>
    </pivotField>
    <pivotField subtotalTop="0" showAll="0" insertBlankRow="1"/>
    <pivotField subtotalTop="0" showAll="0" insertBlankRow="1"/>
    <pivotField subtotalTop="0" showAll="0" insertBlankRow="1"/>
    <pivotField subtotalTop="0" showAll="0" insertBlankRow="1"/>
    <pivotField numFmtId="164" subtotalTop="0" showAll="0" insertBlankRow="1"/>
    <pivotField subtotalTop="0" showAll="0" insertBlankRow="1"/>
    <pivotField numFmtId="164" subtotalTop="0" showAll="0" insertBlankRow="1"/>
    <pivotField numFmtId="3" subtotalTop="0" showAll="0" insertBlankRow="1"/>
    <pivotField subtotalTop="0" showAll="0" insertBlankRow="1"/>
    <pivotField numFmtId="3" subtotalTop="0" showAll="0" insertBlankRow="1"/>
    <pivotField numFmtId="164" subtotalTop="0" showAll="0" insertBlankRow="1"/>
    <pivotField numFmtId="166" subtotalTop="0" showAll="0" insertBlankRow="1"/>
    <pivotField subtotalTop="0" showAll="0" insertBlankRow="1"/>
    <pivotField numFmtId="3" subtotalTop="0" showAll="0" insertBlankRow="1"/>
    <pivotField subtotalTop="0" showAll="0" insertBlankRow="1"/>
    <pivotField numFmtId="164" subtotalTop="0" showAll="0" insertBlankRow="1"/>
    <pivotField numFmtId="165" subtotalTop="0" showAll="0" insertBlankRow="1"/>
    <pivotField numFmtId="44" subtotalTop="0" showAll="0" insertBlankRow="1"/>
    <pivotField dataField="1" numFmtId="44" subtotalTop="0" showAll="0" insertBlankRow="1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TOTAL TO PROJECT" fld="20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1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ENTITY/Project">
  <location ref="A4:D77" firstHeaderRow="0" firstDataRow="1" firstDataCol="1"/>
  <pivotFields count="21">
    <pivotField subtotalTop="0" showAll="0" insertBlankRow="1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subtotalTop="0" showAll="0" insertBlankRow="1">
      <items count="25">
        <item x="5"/>
        <item x="6"/>
        <item x="17"/>
        <item x="21"/>
        <item x="18"/>
        <item x="3"/>
        <item x="7"/>
        <item x="8"/>
        <item x="15"/>
        <item x="9"/>
        <item x="10"/>
        <item x="22"/>
        <item x="0"/>
        <item x="11"/>
        <item x="4"/>
        <item h="1" x="16"/>
        <item x="1"/>
        <item x="19"/>
        <item x="12"/>
        <item x="13"/>
        <item x="20"/>
        <item x="23"/>
        <item x="14"/>
        <item x="2"/>
        <item t="default"/>
      </items>
    </pivotField>
    <pivotField axis="axisRow" subtotalTop="0" showAll="0" insertBlankRow="1">
      <items count="73">
        <item x="0"/>
        <item x="1"/>
        <item x="2"/>
        <item x="31"/>
        <item x="3"/>
        <item x="4"/>
        <item x="5"/>
        <item x="6"/>
        <item x="32"/>
        <item x="49"/>
        <item x="59"/>
        <item x="54"/>
        <item x="7"/>
        <item x="8"/>
        <item x="55"/>
        <item x="25"/>
        <item x="65"/>
        <item x="26"/>
        <item x="33"/>
        <item x="47"/>
        <item x="50"/>
        <item x="56"/>
        <item x="60"/>
        <item x="63"/>
        <item x="9"/>
        <item x="10"/>
        <item x="11"/>
        <item x="69"/>
        <item x="34"/>
        <item x="12"/>
        <item x="13"/>
        <item x="66"/>
        <item x="14"/>
        <item x="15"/>
        <item x="37"/>
        <item x="44"/>
        <item x="57"/>
        <item x="64"/>
        <item x="58"/>
        <item x="27"/>
        <item x="38"/>
        <item x="53"/>
        <item x="67"/>
        <item x="16"/>
        <item x="39"/>
        <item x="52"/>
        <item x="48"/>
        <item x="17"/>
        <item x="18"/>
        <item x="28"/>
        <item x="35"/>
        <item x="29"/>
        <item x="40"/>
        <item x="41"/>
        <item x="68"/>
        <item x="19"/>
        <item x="20"/>
        <item x="42"/>
        <item x="30"/>
        <item x="51"/>
        <item x="23"/>
        <item x="36"/>
        <item x="21"/>
        <item x="61"/>
        <item x="43"/>
        <item x="45"/>
        <item x="22"/>
        <item x="62"/>
        <item x="70"/>
        <item x="71"/>
        <item x="46"/>
        <item x="24"/>
        <item t="default"/>
      </items>
    </pivotField>
    <pivotField subtotalTop="0" showAll="0" insertBlankRow="1">
      <items count="53">
        <item x="11"/>
        <item x="13"/>
        <item x="38"/>
        <item x="42"/>
        <item x="39"/>
        <item x="5"/>
        <item x="15"/>
        <item x="17"/>
        <item x="29"/>
        <item x="30"/>
        <item x="31"/>
        <item x="33"/>
        <item x="19"/>
        <item x="21"/>
        <item x="22"/>
        <item x="44"/>
        <item x="45"/>
        <item x="46"/>
        <item x="47"/>
        <item x="0"/>
        <item x="23"/>
        <item x="24"/>
        <item x="7"/>
        <item x="8"/>
        <item x="9"/>
        <item x="35"/>
        <item x="36"/>
        <item x="37"/>
        <item x="2"/>
        <item x="40"/>
        <item x="25"/>
        <item x="26"/>
        <item x="27"/>
        <item x="41"/>
        <item x="48"/>
        <item x="49"/>
        <item x="50"/>
        <item x="51"/>
        <item x="10"/>
        <item x="28"/>
        <item x="3"/>
        <item x="4"/>
        <item x="18"/>
        <item x="12"/>
        <item x="16"/>
        <item x="14"/>
        <item x="43"/>
        <item x="20"/>
        <item x="1"/>
        <item x="6"/>
        <item x="34"/>
        <item x="32"/>
        <item t="default"/>
      </items>
    </pivotField>
    <pivotField subtotalTop="0" showAll="0" insertBlankRow="1"/>
    <pivotField subtotalTop="0" showAll="0" insertBlankRow="1"/>
    <pivotField numFmtId="164" subtotalTop="0" showAll="0" insertBlankRow="1"/>
    <pivotField subtotalTop="0" showAll="0" insertBlankRow="1"/>
    <pivotField numFmtId="164" subtotalTop="0" showAll="0" insertBlankRow="1"/>
    <pivotField numFmtId="3" subtotalTop="0" showAll="0" insertBlankRow="1"/>
    <pivotField subtotalTop="0" showAll="0" insertBlankRow="1"/>
    <pivotField numFmtId="3" subtotalTop="0" showAll="0" insertBlankRow="1"/>
    <pivotField numFmtId="164" subtotalTop="0" showAll="0" insertBlankRow="1"/>
    <pivotField numFmtId="166" subtotalTop="0" showAll="0" insertBlankRow="1"/>
    <pivotField dataField="1" subtotalTop="0" showAll="0" insertBlankRow="1"/>
    <pivotField numFmtId="3" subtotalTop="0" showAll="0" insertBlankRow="1"/>
    <pivotField subtotalTop="0" showAll="0" insertBlankRow="1"/>
    <pivotField numFmtId="164" subtotalTop="0" showAll="0" insertBlankRow="1"/>
    <pivotField numFmtId="165" subtotalTop="0" showAll="0" insertBlankRow="1"/>
    <pivotField dataField="1" numFmtId="44" subtotalTop="0" showAll="0" insertBlankRow="1"/>
    <pivotField dataField="1" numFmtId="44" subtotalTop="0" showAll="0" insertBlankRow="1"/>
  </pivotFields>
  <rowFields count="1">
    <field x="2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Real/State Increment" fld="14" baseField="0" baseItem="0" numFmtId="169"/>
    <dataField name="Unsecure Increment" fld="19" baseField="0" baseItem="0" numFmtId="169"/>
    <dataField name="TOTAL TO AGENCY" fld="20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PivotTable4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OTHER DISTRICTS">
  <location ref="A34:B48" firstHeaderRow="1" firstDataRow="1" firstDataCol="1"/>
  <pivotFields count="21">
    <pivotField subtotalTop="0" showAll="0" insertBlankRow="1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subtotalTop="0" showAll="0" insertBlankRow="1">
      <items count="25">
        <item x="5"/>
        <item x="6"/>
        <item x="17"/>
        <item x="21"/>
        <item x="18"/>
        <item x="3"/>
        <item x="7"/>
        <item x="8"/>
        <item x="15"/>
        <item x="9"/>
        <item x="10"/>
        <item x="22"/>
        <item x="0"/>
        <item x="11"/>
        <item x="4"/>
        <item h="1" x="16"/>
        <item x="1"/>
        <item x="19"/>
        <item x="12"/>
        <item x="13"/>
        <item x="20"/>
        <item x="23"/>
        <item x="14"/>
        <item x="2"/>
        <item t="default"/>
      </items>
    </pivotField>
    <pivotField axis="axisRow" subtotalTop="0" showAll="0" insertBlankRow="1">
      <items count="73">
        <item h="1" x="0"/>
        <item h="1" x="1"/>
        <item h="1" x="2"/>
        <item h="1" x="31"/>
        <item h="1" x="36"/>
        <item h="1" x="3"/>
        <item h="1" x="21"/>
        <item h="1" x="4"/>
        <item x="5"/>
        <item x="6"/>
        <item x="32"/>
        <item h="1" x="49"/>
        <item h="1" x="59"/>
        <item x="54"/>
        <item x="7"/>
        <item x="8"/>
        <item x="55"/>
        <item x="25"/>
        <item h="1" x="65"/>
        <item h="1" x="26"/>
        <item h="1" x="33"/>
        <item h="1" x="47"/>
        <item h="1" x="50"/>
        <item h="1" x="56"/>
        <item h="1" x="60"/>
        <item h="1" x="63"/>
        <item h="1" x="9"/>
        <item h="1" x="10"/>
        <item h="1" x="11"/>
        <item h="1" x="69"/>
        <item h="1" x="34"/>
        <item h="1" x="12"/>
        <item x="13"/>
        <item h="1" x="66"/>
        <item x="14"/>
        <item h="1" x="22"/>
        <item h="1" x="15"/>
        <item h="1" x="37"/>
        <item h="1" x="44"/>
        <item h="1" x="57"/>
        <item h="1" x="64"/>
        <item h="1" x="58"/>
        <item h="1" x="27"/>
        <item h="1" x="38"/>
        <item h="1" x="53"/>
        <item h="1" x="67"/>
        <item h="1" x="16"/>
        <item h="1" x="39"/>
        <item h="1" x="52"/>
        <item h="1" x="48"/>
        <item x="17"/>
        <item x="18"/>
        <item h="1" x="28"/>
        <item h="1" x="35"/>
        <item x="29"/>
        <item h="1" x="40"/>
        <item h="1" x="41"/>
        <item h="1" x="68"/>
        <item h="1" x="19"/>
        <item h="1" x="20"/>
        <item h="1" x="42"/>
        <item h="1" x="30"/>
        <item h="1" x="51"/>
        <item h="1" x="23"/>
        <item h="1" x="61"/>
        <item h="1" x="43"/>
        <item h="1" x="45"/>
        <item h="1" x="62"/>
        <item h="1" x="70"/>
        <item h="1" x="71"/>
        <item h="1" x="46"/>
        <item h="1" x="24"/>
        <item t="default"/>
      </items>
    </pivotField>
    <pivotField subtotalTop="0" showAll="0" insertBlankRow="1">
      <items count="53">
        <item x="11"/>
        <item x="13"/>
        <item x="38"/>
        <item x="42"/>
        <item x="39"/>
        <item x="5"/>
        <item x="15"/>
        <item x="17"/>
        <item x="29"/>
        <item x="30"/>
        <item x="31"/>
        <item x="33"/>
        <item x="19"/>
        <item x="21"/>
        <item x="22"/>
        <item x="44"/>
        <item x="45"/>
        <item x="46"/>
        <item x="47"/>
        <item x="0"/>
        <item x="23"/>
        <item x="24"/>
        <item x="7"/>
        <item x="8"/>
        <item x="9"/>
        <item x="35"/>
        <item x="36"/>
        <item x="37"/>
        <item x="2"/>
        <item x="40"/>
        <item x="25"/>
        <item x="26"/>
        <item x="27"/>
        <item x="41"/>
        <item x="48"/>
        <item x="49"/>
        <item x="50"/>
        <item x="51"/>
        <item x="10"/>
        <item x="28"/>
        <item x="3"/>
        <item x="4"/>
        <item x="18"/>
        <item x="12"/>
        <item x="16"/>
        <item x="14"/>
        <item x="43"/>
        <item x="20"/>
        <item x="1"/>
        <item x="6"/>
        <item x="34"/>
        <item x="32"/>
        <item t="default"/>
      </items>
    </pivotField>
    <pivotField subtotalTop="0" showAll="0" insertBlankRow="1"/>
    <pivotField subtotalTop="0" showAll="0" insertBlankRow="1"/>
    <pivotField numFmtId="164" subtotalTop="0" showAll="0" insertBlankRow="1"/>
    <pivotField subtotalTop="0" showAll="0" insertBlankRow="1"/>
    <pivotField numFmtId="164" subtotalTop="0" showAll="0" insertBlankRow="1"/>
    <pivotField numFmtId="3" subtotalTop="0" showAll="0" insertBlankRow="1"/>
    <pivotField subtotalTop="0" showAll="0" insertBlankRow="1"/>
    <pivotField numFmtId="3" subtotalTop="0" showAll="0" insertBlankRow="1"/>
    <pivotField numFmtId="164" subtotalTop="0" showAll="0" insertBlankRow="1"/>
    <pivotField numFmtId="166" subtotalTop="0" showAll="0" insertBlankRow="1"/>
    <pivotField subtotalTop="0" showAll="0" insertBlankRow="1"/>
    <pivotField numFmtId="3" subtotalTop="0" showAll="0" insertBlankRow="1"/>
    <pivotField subtotalTop="0" showAll="0" insertBlankRow="1"/>
    <pivotField numFmtId="164" subtotalTop="0" showAll="0" insertBlankRow="1"/>
    <pivotField numFmtId="165" subtotalTop="0" showAll="0" insertBlankRow="1"/>
    <pivotField numFmtId="44" subtotalTop="0" showAll="0" insertBlankRow="1"/>
    <pivotField dataField="1" numFmtId="44" subtotalTop="0" showAll="0" insertBlankRow="1"/>
  </pivotFields>
  <rowFields count="1">
    <field x="2"/>
  </rowFields>
  <rowItems count="14">
    <i>
      <x v="8"/>
    </i>
    <i>
      <x v="9"/>
    </i>
    <i>
      <x v="10"/>
    </i>
    <i>
      <x v="13"/>
    </i>
    <i>
      <x v="14"/>
    </i>
    <i>
      <x v="15"/>
    </i>
    <i>
      <x v="16"/>
    </i>
    <i>
      <x v="17"/>
    </i>
    <i>
      <x v="32"/>
    </i>
    <i>
      <x v="34"/>
    </i>
    <i>
      <x v="50"/>
    </i>
    <i>
      <x v="51"/>
    </i>
    <i>
      <x v="54"/>
    </i>
    <i t="grand">
      <x/>
    </i>
  </rowItems>
  <colItems count="1">
    <i/>
  </colItems>
  <dataFields count="1">
    <dataField name="TOTAL TO AGENCY" fld="20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PivotTable3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ITIES">
  <location ref="A23:B32" firstHeaderRow="1" firstDataRow="1" firstDataCol="1"/>
  <pivotFields count="21">
    <pivotField subtotalTop="0" showAll="0" insertBlankRow="1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subtotalTop="0" showAll="0" insertBlankRow="1">
      <items count="25">
        <item x="5"/>
        <item x="6"/>
        <item x="17"/>
        <item x="21"/>
        <item x="18"/>
        <item x="3"/>
        <item x="7"/>
        <item x="8"/>
        <item x="15"/>
        <item x="9"/>
        <item x="10"/>
        <item x="22"/>
        <item x="0"/>
        <item x="11"/>
        <item x="4"/>
        <item h="1" x="16"/>
        <item x="1"/>
        <item x="19"/>
        <item x="12"/>
        <item x="13"/>
        <item x="20"/>
        <item x="23"/>
        <item x="14"/>
        <item x="2"/>
        <item t="default"/>
      </items>
    </pivotField>
    <pivotField axis="axisRow" subtotalTop="0" showAll="0" insertBlankRow="1">
      <items count="73">
        <item h="1" x="0"/>
        <item h="1" x="1"/>
        <item h="1" x="2"/>
        <item h="1" x="31"/>
        <item h="1" x="36"/>
        <item h="1" x="3"/>
        <item h="1" x="21"/>
        <item h="1" x="4"/>
        <item h="1" x="5"/>
        <item h="1" x="6"/>
        <item h="1" x="32"/>
        <item h="1" x="49"/>
        <item h="1" x="59"/>
        <item h="1" x="54"/>
        <item h="1" x="7"/>
        <item h="1" x="8"/>
        <item h="1" x="55"/>
        <item h="1" x="25"/>
        <item h="1" x="65"/>
        <item x="26"/>
        <item x="33"/>
        <item x="47"/>
        <item x="50"/>
        <item x="56"/>
        <item x="60"/>
        <item x="63"/>
        <item x="9"/>
        <item h="1" x="10"/>
        <item h="1" x="11"/>
        <item h="1" x="69"/>
        <item h="1" x="34"/>
        <item h="1" x="12"/>
        <item h="1" x="13"/>
        <item h="1" x="66"/>
        <item h="1" x="14"/>
        <item h="1" x="22"/>
        <item h="1" x="15"/>
        <item h="1" x="37"/>
        <item h="1" x="44"/>
        <item h="1" x="57"/>
        <item h="1" x="64"/>
        <item h="1" x="58"/>
        <item h="1" x="27"/>
        <item h="1" x="38"/>
        <item h="1" x="53"/>
        <item h="1" x="67"/>
        <item h="1" x="16"/>
        <item h="1" x="39"/>
        <item h="1" x="52"/>
        <item h="1" x="48"/>
        <item h="1" x="17"/>
        <item h="1" x="18"/>
        <item h="1" x="28"/>
        <item h="1" x="35"/>
        <item h="1" x="29"/>
        <item h="1" x="40"/>
        <item h="1" x="41"/>
        <item h="1" x="68"/>
        <item h="1" x="19"/>
        <item h="1" x="20"/>
        <item h="1" x="42"/>
        <item h="1" x="30"/>
        <item h="1" x="51"/>
        <item h="1" x="23"/>
        <item h="1" x="61"/>
        <item h="1" x="43"/>
        <item h="1" x="45"/>
        <item h="1" x="62"/>
        <item h="1" x="70"/>
        <item h="1" x="71"/>
        <item h="1" x="46"/>
        <item h="1" x="24"/>
        <item t="default"/>
      </items>
    </pivotField>
    <pivotField subtotalTop="0" showAll="0" insertBlankRow="1">
      <items count="53">
        <item x="11"/>
        <item x="13"/>
        <item x="38"/>
        <item x="42"/>
        <item x="39"/>
        <item x="5"/>
        <item x="15"/>
        <item x="17"/>
        <item x="29"/>
        <item x="30"/>
        <item x="31"/>
        <item x="33"/>
        <item x="19"/>
        <item x="21"/>
        <item x="22"/>
        <item x="44"/>
        <item x="45"/>
        <item x="46"/>
        <item x="47"/>
        <item x="0"/>
        <item x="23"/>
        <item x="24"/>
        <item x="7"/>
        <item x="8"/>
        <item x="9"/>
        <item x="35"/>
        <item x="36"/>
        <item x="37"/>
        <item x="2"/>
        <item x="40"/>
        <item x="25"/>
        <item x="26"/>
        <item x="27"/>
        <item x="41"/>
        <item x="48"/>
        <item x="49"/>
        <item x="50"/>
        <item x="51"/>
        <item x="10"/>
        <item x="28"/>
        <item x="3"/>
        <item x="4"/>
        <item x="18"/>
        <item x="12"/>
        <item x="16"/>
        <item x="14"/>
        <item x="43"/>
        <item x="20"/>
        <item x="1"/>
        <item x="6"/>
        <item x="34"/>
        <item x="32"/>
        <item t="default"/>
      </items>
    </pivotField>
    <pivotField subtotalTop="0" showAll="0" insertBlankRow="1"/>
    <pivotField subtotalTop="0" showAll="0" insertBlankRow="1"/>
    <pivotField numFmtId="164" subtotalTop="0" showAll="0" insertBlankRow="1"/>
    <pivotField subtotalTop="0" showAll="0" insertBlankRow="1"/>
    <pivotField numFmtId="164" subtotalTop="0" showAll="0" insertBlankRow="1"/>
    <pivotField numFmtId="3" subtotalTop="0" showAll="0" insertBlankRow="1"/>
    <pivotField subtotalTop="0" showAll="0" insertBlankRow="1"/>
    <pivotField numFmtId="3" subtotalTop="0" showAll="0" insertBlankRow="1"/>
    <pivotField numFmtId="164" subtotalTop="0" showAll="0" insertBlankRow="1"/>
    <pivotField numFmtId="166" subtotalTop="0" showAll="0" insertBlankRow="1"/>
    <pivotField subtotalTop="0" showAll="0" insertBlankRow="1"/>
    <pivotField numFmtId="3" subtotalTop="0" showAll="0" insertBlankRow="1"/>
    <pivotField subtotalTop="0" showAll="0" insertBlankRow="1"/>
    <pivotField numFmtId="164" subtotalTop="0" showAll="0" insertBlankRow="1"/>
    <pivotField numFmtId="165" subtotalTop="0" showAll="0" insertBlankRow="1"/>
    <pivotField numFmtId="44" subtotalTop="0" showAll="0" insertBlankRow="1"/>
    <pivotField dataField="1" numFmtId="44" subtotalTop="0" showAll="0" insertBlankRow="1"/>
  </pivotFields>
  <rowFields count="1">
    <field x="2"/>
  </rowFields>
  <rowItems count="9"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TOTAL TO AGENCY" fld="20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PivotTable2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SCHOOLS">
  <location ref="A16:B21" firstHeaderRow="1" firstDataRow="1" firstDataCol="1"/>
  <pivotFields count="21">
    <pivotField subtotalTop="0" showAll="0" insertBlankRow="1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subtotalTop="0" showAll="0" insertBlankRow="1">
      <items count="25">
        <item x="5"/>
        <item x="6"/>
        <item x="17"/>
        <item x="21"/>
        <item x="18"/>
        <item x="3"/>
        <item x="7"/>
        <item x="8"/>
        <item x="15"/>
        <item x="9"/>
        <item x="10"/>
        <item x="22"/>
        <item x="0"/>
        <item x="11"/>
        <item x="4"/>
        <item h="1" x="16"/>
        <item x="1"/>
        <item x="19"/>
        <item x="12"/>
        <item x="13"/>
        <item x="20"/>
        <item x="23"/>
        <item x="14"/>
        <item x="2"/>
        <item t="default"/>
      </items>
    </pivotField>
    <pivotField axis="axisRow" subtotalTop="0" showAll="0" insertBlankRow="1">
      <items count="73">
        <item h="1" x="0"/>
        <item h="1" x="1"/>
        <item h="1" x="2"/>
        <item x="31"/>
        <item x="36"/>
        <item x="3"/>
        <item x="21"/>
        <item h="1" x="4"/>
        <item h="1" x="5"/>
        <item h="1" x="6"/>
        <item h="1" x="32"/>
        <item h="1" x="49"/>
        <item h="1" x="59"/>
        <item h="1" x="54"/>
        <item h="1" x="7"/>
        <item h="1" x="8"/>
        <item h="1" x="55"/>
        <item h="1" x="25"/>
        <item h="1" x="65"/>
        <item h="1" x="26"/>
        <item h="1" x="33"/>
        <item h="1" x="47"/>
        <item h="1" x="50"/>
        <item h="1" x="56"/>
        <item h="1" x="60"/>
        <item h="1" x="63"/>
        <item h="1" x="9"/>
        <item h="1" x="10"/>
        <item h="1" x="11"/>
        <item h="1" x="69"/>
        <item h="1" x="34"/>
        <item h="1" x="12"/>
        <item h="1" x="13"/>
        <item h="1" x="66"/>
        <item h="1" x="14"/>
        <item h="1" x="22"/>
        <item h="1" x="15"/>
        <item h="1" x="37"/>
        <item h="1" x="44"/>
        <item h="1" x="57"/>
        <item h="1" x="64"/>
        <item h="1" x="58"/>
        <item h="1" x="27"/>
        <item h="1" x="38"/>
        <item h="1" x="53"/>
        <item h="1" x="67"/>
        <item h="1" x="16"/>
        <item h="1" x="39"/>
        <item h="1" x="52"/>
        <item h="1" x="48"/>
        <item h="1" x="17"/>
        <item h="1" x="18"/>
        <item h="1" x="28"/>
        <item h="1" x="35"/>
        <item h="1" x="29"/>
        <item h="1" x="40"/>
        <item h="1" x="41"/>
        <item h="1" x="68"/>
        <item h="1" x="19"/>
        <item h="1" x="20"/>
        <item h="1" x="42"/>
        <item h="1" x="30"/>
        <item h="1" x="51"/>
        <item h="1" x="23"/>
        <item h="1" x="61"/>
        <item h="1" x="43"/>
        <item h="1" x="45"/>
        <item h="1" x="62"/>
        <item h="1" x="70"/>
        <item h="1" x="71"/>
        <item h="1" x="46"/>
        <item h="1" x="24"/>
        <item t="default"/>
      </items>
    </pivotField>
    <pivotField subtotalTop="0" showAll="0" insertBlankRow="1">
      <items count="53">
        <item x="11"/>
        <item x="13"/>
        <item x="38"/>
        <item x="42"/>
        <item x="39"/>
        <item x="5"/>
        <item x="15"/>
        <item x="17"/>
        <item x="29"/>
        <item x="30"/>
        <item x="31"/>
        <item x="33"/>
        <item x="19"/>
        <item x="21"/>
        <item x="22"/>
        <item x="44"/>
        <item x="45"/>
        <item x="46"/>
        <item x="47"/>
        <item x="0"/>
        <item x="23"/>
        <item x="24"/>
        <item x="7"/>
        <item x="8"/>
        <item x="9"/>
        <item x="35"/>
        <item x="36"/>
        <item x="37"/>
        <item x="2"/>
        <item x="40"/>
        <item x="25"/>
        <item x="26"/>
        <item x="27"/>
        <item x="41"/>
        <item x="48"/>
        <item x="49"/>
        <item x="50"/>
        <item x="51"/>
        <item x="10"/>
        <item x="28"/>
        <item x="3"/>
        <item x="4"/>
        <item x="18"/>
        <item x="12"/>
        <item x="16"/>
        <item x="14"/>
        <item x="43"/>
        <item x="20"/>
        <item x="1"/>
        <item x="6"/>
        <item x="34"/>
        <item x="32"/>
        <item t="default"/>
      </items>
    </pivotField>
    <pivotField subtotalTop="0" showAll="0" insertBlankRow="1"/>
    <pivotField subtotalTop="0" showAll="0" insertBlankRow="1"/>
    <pivotField numFmtId="164" subtotalTop="0" showAll="0" insertBlankRow="1"/>
    <pivotField subtotalTop="0" showAll="0" insertBlankRow="1"/>
    <pivotField numFmtId="164" subtotalTop="0" showAll="0" insertBlankRow="1"/>
    <pivotField numFmtId="3" subtotalTop="0" showAll="0" insertBlankRow="1"/>
    <pivotField subtotalTop="0" showAll="0" insertBlankRow="1"/>
    <pivotField numFmtId="3" subtotalTop="0" showAll="0" insertBlankRow="1"/>
    <pivotField numFmtId="164" subtotalTop="0" showAll="0" insertBlankRow="1"/>
    <pivotField numFmtId="166" subtotalTop="0" showAll="0" insertBlankRow="1"/>
    <pivotField subtotalTop="0" showAll="0" insertBlankRow="1"/>
    <pivotField numFmtId="3" subtotalTop="0" showAll="0" insertBlankRow="1"/>
    <pivotField subtotalTop="0" showAll="0" insertBlankRow="1"/>
    <pivotField numFmtId="164" subtotalTop="0" showAll="0" insertBlankRow="1"/>
    <pivotField numFmtId="165" subtotalTop="0" showAll="0" insertBlankRow="1"/>
    <pivotField numFmtId="44" subtotalTop="0" showAll="0" insertBlankRow="1"/>
    <pivotField dataField="1" numFmtId="44" subtotalTop="0" showAll="0" insertBlankRow="1"/>
  </pivotFields>
  <rowFields count="1">
    <field x="2"/>
  </rowFields>
  <rowItems count="5"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TOTAL TO AGENCY" fld="20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Table1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OUNTY">
  <location ref="A4:B14" firstHeaderRow="1" firstDataRow="1" firstDataCol="1"/>
  <pivotFields count="21">
    <pivotField subtotalTop="0" showAll="0" insertBlankRow="1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subtotalTop="0" showAll="0" insertBlankRow="1">
      <items count="25">
        <item x="5"/>
        <item x="6"/>
        <item x="17"/>
        <item x="21"/>
        <item x="18"/>
        <item x="3"/>
        <item x="7"/>
        <item x="8"/>
        <item x="15"/>
        <item x="9"/>
        <item x="10"/>
        <item x="22"/>
        <item x="0"/>
        <item x="11"/>
        <item x="4"/>
        <item h="1" x="16"/>
        <item x="1"/>
        <item x="19"/>
        <item x="12"/>
        <item x="13"/>
        <item x="20"/>
        <item x="23"/>
        <item x="14"/>
        <item x="2"/>
        <item t="default"/>
      </items>
    </pivotField>
    <pivotField axis="axisRow" subtotalTop="0" showAll="0" insertBlankRow="1">
      <items count="73">
        <item x="0"/>
        <item x="1"/>
        <item x="2"/>
        <item h="1" x="31"/>
        <item h="1" x="3"/>
        <item h="1" x="4"/>
        <item h="1" x="5"/>
        <item h="1" x="6"/>
        <item h="1" x="32"/>
        <item h="1" x="49"/>
        <item h="1" x="59"/>
        <item h="1" x="54"/>
        <item h="1" x="7"/>
        <item h="1" x="8"/>
        <item h="1" x="55"/>
        <item h="1" x="25"/>
        <item h="1" x="65"/>
        <item h="1" x="26"/>
        <item h="1" x="33"/>
        <item h="1" x="47"/>
        <item h="1" x="50"/>
        <item h="1" x="56"/>
        <item h="1" x="60"/>
        <item h="1" x="63"/>
        <item h="1" x="9"/>
        <item x="10"/>
        <item h="1" x="11"/>
        <item h="1" x="69"/>
        <item h="1" x="34"/>
        <item x="12"/>
        <item h="1" x="13"/>
        <item h="1" x="66"/>
        <item h="1" x="14"/>
        <item x="22"/>
        <item x="15"/>
        <item h="1" x="37"/>
        <item h="1" x="44"/>
        <item h="1" x="57"/>
        <item h="1" x="64"/>
        <item h="1" x="58"/>
        <item h="1" x="27"/>
        <item h="1" x="38"/>
        <item h="1" x="53"/>
        <item x="67"/>
        <item h="1" x="16"/>
        <item h="1" x="39"/>
        <item h="1" x="52"/>
        <item h="1" x="48"/>
        <item h="1" x="17"/>
        <item h="1" x="18"/>
        <item h="1" x="28"/>
        <item h="1" x="35"/>
        <item h="1" x="29"/>
        <item h="1" x="40"/>
        <item h="1" x="41"/>
        <item h="1" x="68"/>
        <item h="1" x="19"/>
        <item h="1" x="20"/>
        <item h="1" x="42"/>
        <item h="1" x="30"/>
        <item h="1" x="51"/>
        <item h="1" x="23"/>
        <item h="1" x="36"/>
        <item h="1" x="21"/>
        <item h="1" x="61"/>
        <item h="1" x="43"/>
        <item h="1" x="45"/>
        <item h="1" x="62"/>
        <item x="70"/>
        <item h="1" x="71"/>
        <item h="1" x="46"/>
        <item h="1" x="24"/>
        <item t="default"/>
      </items>
    </pivotField>
    <pivotField subtotalTop="0" showAll="0" insertBlankRow="1">
      <items count="53">
        <item x="11"/>
        <item x="13"/>
        <item x="38"/>
        <item x="42"/>
        <item x="39"/>
        <item x="5"/>
        <item x="15"/>
        <item x="17"/>
        <item x="29"/>
        <item x="30"/>
        <item x="31"/>
        <item x="33"/>
        <item x="19"/>
        <item x="21"/>
        <item x="22"/>
        <item x="44"/>
        <item x="45"/>
        <item x="46"/>
        <item x="47"/>
        <item x="0"/>
        <item x="23"/>
        <item x="24"/>
        <item x="7"/>
        <item x="8"/>
        <item x="9"/>
        <item x="35"/>
        <item x="36"/>
        <item x="37"/>
        <item x="2"/>
        <item x="40"/>
        <item x="25"/>
        <item x="26"/>
        <item x="27"/>
        <item x="41"/>
        <item x="48"/>
        <item x="49"/>
        <item x="50"/>
        <item x="51"/>
        <item x="10"/>
        <item x="28"/>
        <item x="3"/>
        <item x="4"/>
        <item x="18"/>
        <item x="12"/>
        <item x="16"/>
        <item x="14"/>
        <item x="43"/>
        <item x="20"/>
        <item x="1"/>
        <item x="6"/>
        <item x="34"/>
        <item x="32"/>
        <item t="default"/>
      </items>
    </pivotField>
    <pivotField subtotalTop="0" showAll="0" insertBlankRow="1"/>
    <pivotField subtotalTop="0" showAll="0" insertBlankRow="1"/>
    <pivotField numFmtId="164" subtotalTop="0" showAll="0" insertBlankRow="1"/>
    <pivotField subtotalTop="0" showAll="0" insertBlankRow="1"/>
    <pivotField numFmtId="164" subtotalTop="0" showAll="0" insertBlankRow="1"/>
    <pivotField numFmtId="3" subtotalTop="0" showAll="0" insertBlankRow="1"/>
    <pivotField subtotalTop="0" showAll="0" insertBlankRow="1"/>
    <pivotField numFmtId="3" subtotalTop="0" showAll="0" insertBlankRow="1"/>
    <pivotField numFmtId="164" subtotalTop="0" showAll="0" insertBlankRow="1"/>
    <pivotField numFmtId="166" subtotalTop="0" showAll="0" insertBlankRow="1"/>
    <pivotField subtotalTop="0" showAll="0" insertBlankRow="1"/>
    <pivotField numFmtId="3" subtotalTop="0" showAll="0" insertBlankRow="1"/>
    <pivotField subtotalTop="0" showAll="0" insertBlankRow="1"/>
    <pivotField numFmtId="164" subtotalTop="0" showAll="0" insertBlankRow="1"/>
    <pivotField numFmtId="165" subtotalTop="0" showAll="0" insertBlankRow="1"/>
    <pivotField numFmtId="44" subtotalTop="0" showAll="0" insertBlankRow="1"/>
    <pivotField dataField="1" numFmtId="44" subtotalTop="0" showAll="0" insertBlankRow="1"/>
  </pivotFields>
  <rowFields count="1">
    <field x="2"/>
  </rowFields>
  <rowItems count="10">
    <i>
      <x/>
    </i>
    <i>
      <x v="1"/>
    </i>
    <i>
      <x v="2"/>
    </i>
    <i>
      <x v="25"/>
    </i>
    <i>
      <x v="29"/>
    </i>
    <i>
      <x v="33"/>
    </i>
    <i>
      <x v="34"/>
    </i>
    <i>
      <x v="43"/>
    </i>
    <i>
      <x v="68"/>
    </i>
    <i t="grand">
      <x/>
    </i>
  </rowItems>
  <colItems count="1">
    <i/>
  </colItems>
  <dataFields count="1">
    <dataField name="TOTAL TO AGENCY" fld="20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PivotTable1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AGENCY/Project Area">
  <location ref="A4:B55" firstHeaderRow="1" firstDataRow="1" firstDataCol="1"/>
  <pivotFields count="21">
    <pivotField axis="axisRow" subtotalTop="0" showAll="0" insertBlankRow="1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axis="axisRow" subtotalTop="0" showAll="0" insertBlankRow="1">
      <items count="25">
        <item x="5"/>
        <item x="6"/>
        <item x="17"/>
        <item x="21"/>
        <item x="18"/>
        <item x="3"/>
        <item x="7"/>
        <item x="8"/>
        <item x="15"/>
        <item x="9"/>
        <item x="10"/>
        <item x="22"/>
        <item x="0"/>
        <item x="11"/>
        <item x="4"/>
        <item h="1" x="16"/>
        <item x="1"/>
        <item x="19"/>
        <item x="12"/>
        <item x="13"/>
        <item x="20"/>
        <item x="23"/>
        <item x="14"/>
        <item x="2"/>
        <item t="default"/>
      </items>
    </pivotField>
    <pivotField subtotalTop="0" showAll="0" insertBlankRow="1"/>
    <pivotField subtotalTop="0" showAll="0" insertBlankRow="1"/>
    <pivotField subtotalTop="0" showAll="0" insertBlankRow="1"/>
    <pivotField subtotalTop="0" showAll="0" insertBlankRow="1"/>
    <pivotField numFmtId="164" subtotalTop="0" showAll="0" insertBlankRow="1"/>
    <pivotField subtotalTop="0" showAll="0" insertBlankRow="1"/>
    <pivotField numFmtId="164" subtotalTop="0" showAll="0" insertBlankRow="1"/>
    <pivotField numFmtId="3" subtotalTop="0" showAll="0" insertBlankRow="1"/>
    <pivotField subtotalTop="0" showAll="0" insertBlankRow="1"/>
    <pivotField numFmtId="3" subtotalTop="0" showAll="0" insertBlankRow="1"/>
    <pivotField numFmtId="164" subtotalTop="0" showAll="0" insertBlankRow="1"/>
    <pivotField numFmtId="166" subtotalTop="0" showAll="0" insertBlankRow="1"/>
    <pivotField subtotalTop="0" showAll="0" insertBlankRow="1"/>
    <pivotField numFmtId="3" subtotalTop="0" showAll="0" insertBlankRow="1"/>
    <pivotField subtotalTop="0" showAll="0" insertBlankRow="1"/>
    <pivotField numFmtId="164" subtotalTop="0" showAll="0" insertBlankRow="1"/>
    <pivotField numFmtId="165" subtotalTop="0" showAll="0" insertBlankRow="1"/>
    <pivotField numFmtId="44" subtotalTop="0" showAll="0" insertBlankRow="1"/>
    <pivotField dataField="1" numFmtId="44" subtotalTop="0" showAll="0" insertBlankRow="1"/>
  </pivotFields>
  <rowFields count="2">
    <field x="0"/>
    <field x="1"/>
  </rowFields>
  <rowItems count="51">
    <i>
      <x/>
    </i>
    <i r="1">
      <x v="12"/>
    </i>
    <i r="1">
      <x v="16"/>
    </i>
    <i r="1">
      <x v="23"/>
    </i>
    <i t="default">
      <x/>
    </i>
    <i t="blank">
      <x/>
    </i>
    <i>
      <x v="1"/>
    </i>
    <i r="1">
      <x v="21"/>
    </i>
    <i t="default">
      <x v="1"/>
    </i>
    <i t="blank">
      <x v="1"/>
    </i>
    <i>
      <x v="2"/>
    </i>
    <i r="1">
      <x v="5"/>
    </i>
    <i r="1">
      <x v="14"/>
    </i>
    <i t="default">
      <x v="2"/>
    </i>
    <i t="blank">
      <x v="2"/>
    </i>
    <i>
      <x v="3"/>
    </i>
    <i r="1">
      <x/>
    </i>
    <i r="1">
      <x v="1"/>
    </i>
    <i r="1">
      <x v="6"/>
    </i>
    <i r="1">
      <x v="7"/>
    </i>
    <i r="1">
      <x v="9"/>
    </i>
    <i r="1">
      <x v="10"/>
    </i>
    <i r="1">
      <x v="13"/>
    </i>
    <i r="1">
      <x v="18"/>
    </i>
    <i r="1">
      <x v="19"/>
    </i>
    <i r="1">
      <x v="22"/>
    </i>
    <i t="default">
      <x v="3"/>
    </i>
    <i t="blank">
      <x v="3"/>
    </i>
    <i>
      <x v="4"/>
    </i>
    <i r="1">
      <x v="8"/>
    </i>
    <i t="default">
      <x v="4"/>
    </i>
    <i t="blank">
      <x v="4"/>
    </i>
    <i>
      <x v="6"/>
    </i>
    <i r="1">
      <x v="2"/>
    </i>
    <i r="1">
      <x v="4"/>
    </i>
    <i t="default">
      <x v="6"/>
    </i>
    <i t="blank">
      <x v="6"/>
    </i>
    <i>
      <x v="7"/>
    </i>
    <i r="1">
      <x v="17"/>
    </i>
    <i r="1">
      <x v="20"/>
    </i>
    <i t="default">
      <x v="7"/>
    </i>
    <i t="blank">
      <x v="7"/>
    </i>
    <i>
      <x v="8"/>
    </i>
    <i r="1">
      <x v="3"/>
    </i>
    <i t="default">
      <x v="8"/>
    </i>
    <i t="blank">
      <x v="8"/>
    </i>
    <i>
      <x v="9"/>
    </i>
    <i r="1">
      <x v="11"/>
    </i>
    <i t="default">
      <x v="9"/>
    </i>
    <i t="blank">
      <x v="9"/>
    </i>
    <i t="grand">
      <x/>
    </i>
  </rowItems>
  <colItems count="1">
    <i/>
  </colItems>
  <dataFields count="1">
    <dataField name="TOTAL TO AGENCY" fld="20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7000000}" name="PivotTable1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AGENCY/Project Area/Tax Area(s)">
  <location ref="A4:D150" firstHeaderRow="0" firstDataRow="1" firstDataCol="1"/>
  <pivotFields count="21">
    <pivotField axis="axisRow" subtotalTop="0" showAll="0" insertBlankRow="1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axis="axisRow" subtotalTop="0" showAll="0" insertBlankRow="1">
      <items count="25">
        <item x="5"/>
        <item x="6"/>
        <item x="17"/>
        <item x="21"/>
        <item x="18"/>
        <item x="3"/>
        <item x="7"/>
        <item x="8"/>
        <item x="15"/>
        <item x="9"/>
        <item x="10"/>
        <item x="22"/>
        <item x="0"/>
        <item x="11"/>
        <item x="4"/>
        <item h="1" x="16"/>
        <item x="1"/>
        <item x="19"/>
        <item x="12"/>
        <item x="13"/>
        <item x="20"/>
        <item x="23"/>
        <item x="14"/>
        <item x="2"/>
        <item t="default"/>
      </items>
    </pivotField>
    <pivotField subtotalTop="0" showAll="0" insertBlankRow="1"/>
    <pivotField axis="axisRow" subtotalTop="0" showAll="0" insertBlankRow="1">
      <items count="53">
        <item x="11"/>
        <item x="13"/>
        <item x="38"/>
        <item x="42"/>
        <item x="39"/>
        <item x="5"/>
        <item x="15"/>
        <item x="17"/>
        <item x="29"/>
        <item x="30"/>
        <item x="31"/>
        <item x="33"/>
        <item x="19"/>
        <item x="21"/>
        <item x="22"/>
        <item x="44"/>
        <item x="45"/>
        <item x="46"/>
        <item x="47"/>
        <item x="0"/>
        <item x="23"/>
        <item x="24"/>
        <item x="7"/>
        <item x="8"/>
        <item x="9"/>
        <item x="35"/>
        <item x="36"/>
        <item x="37"/>
        <item x="2"/>
        <item x="40"/>
        <item x="25"/>
        <item x="26"/>
        <item x="27"/>
        <item x="41"/>
        <item x="48"/>
        <item x="49"/>
        <item x="50"/>
        <item x="51"/>
        <item x="10"/>
        <item x="28"/>
        <item x="3"/>
        <item x="4"/>
        <item x="18"/>
        <item x="12"/>
        <item x="16"/>
        <item x="14"/>
        <item x="43"/>
        <item x="20"/>
        <item x="1"/>
        <item x="6"/>
        <item x="34"/>
        <item x="32"/>
        <item t="default"/>
      </items>
    </pivotField>
    <pivotField subtotalTop="0" showAll="0" insertBlankRow="1"/>
    <pivotField subtotalTop="0" showAll="0" insertBlankRow="1"/>
    <pivotField numFmtId="164" subtotalTop="0" showAll="0" insertBlankRow="1"/>
    <pivotField subtotalTop="0" showAll="0" insertBlankRow="1"/>
    <pivotField numFmtId="164" subtotalTop="0" showAll="0" insertBlankRow="1"/>
    <pivotField numFmtId="3" subtotalTop="0" showAll="0" insertBlankRow="1"/>
    <pivotField subtotalTop="0" showAll="0" insertBlankRow="1"/>
    <pivotField numFmtId="3" subtotalTop="0" showAll="0" insertBlankRow="1"/>
    <pivotField numFmtId="164" subtotalTop="0" showAll="0" insertBlankRow="1"/>
    <pivotField numFmtId="166" subtotalTop="0" showAll="0" insertBlankRow="1"/>
    <pivotField dataField="1" subtotalTop="0" showAll="0" insertBlankRow="1"/>
    <pivotField numFmtId="3" subtotalTop="0" showAll="0" insertBlankRow="1"/>
    <pivotField subtotalTop="0" showAll="0" insertBlankRow="1"/>
    <pivotField numFmtId="164" subtotalTop="0" showAll="0" insertBlankRow="1"/>
    <pivotField numFmtId="165" subtotalTop="0" showAll="0" insertBlankRow="1"/>
    <pivotField dataField="1" numFmtId="44" subtotalTop="0" showAll="0" insertBlankRow="1"/>
    <pivotField dataField="1" numFmtId="44" subtotalTop="0" showAll="0" insertBlankRow="1"/>
  </pivotFields>
  <rowFields count="3">
    <field x="0"/>
    <field x="1"/>
    <field x="3"/>
  </rowFields>
  <rowItems count="146">
    <i>
      <x/>
    </i>
    <i r="1">
      <x v="12"/>
    </i>
    <i r="2">
      <x v="19"/>
    </i>
    <i r="2">
      <x v="48"/>
    </i>
    <i t="default" r="1">
      <x v="12"/>
    </i>
    <i t="blank" r="1">
      <x v="12"/>
    </i>
    <i r="1">
      <x v="16"/>
    </i>
    <i r="2">
      <x v="28"/>
    </i>
    <i t="default" r="1">
      <x v="16"/>
    </i>
    <i t="blank" r="1">
      <x v="16"/>
    </i>
    <i r="1">
      <x v="23"/>
    </i>
    <i r="2">
      <x v="40"/>
    </i>
    <i r="2">
      <x v="41"/>
    </i>
    <i t="default" r="1">
      <x v="23"/>
    </i>
    <i t="blank" r="1">
      <x v="23"/>
    </i>
    <i t="default">
      <x/>
    </i>
    <i t="blank">
      <x/>
    </i>
    <i>
      <x v="1"/>
    </i>
    <i r="1">
      <x v="21"/>
    </i>
    <i r="2">
      <x v="37"/>
    </i>
    <i t="default" r="1">
      <x v="21"/>
    </i>
    <i t="blank" r="1">
      <x v="21"/>
    </i>
    <i t="default">
      <x v="1"/>
    </i>
    <i t="blank">
      <x v="1"/>
    </i>
    <i>
      <x v="2"/>
    </i>
    <i r="1">
      <x v="5"/>
    </i>
    <i r="2">
      <x v="5"/>
    </i>
    <i r="2">
      <x v="49"/>
    </i>
    <i t="default" r="1">
      <x v="5"/>
    </i>
    <i t="blank" r="1">
      <x v="5"/>
    </i>
    <i r="1">
      <x v="14"/>
    </i>
    <i r="2">
      <x v="22"/>
    </i>
    <i r="2">
      <x v="23"/>
    </i>
    <i r="2">
      <x v="24"/>
    </i>
    <i r="2">
      <x v="38"/>
    </i>
    <i t="default" r="1">
      <x v="14"/>
    </i>
    <i t="blank" r="1">
      <x v="14"/>
    </i>
    <i t="default">
      <x v="2"/>
    </i>
    <i t="blank">
      <x v="2"/>
    </i>
    <i>
      <x v="3"/>
    </i>
    <i r="1">
      <x/>
    </i>
    <i r="2">
      <x/>
    </i>
    <i r="2">
      <x v="43"/>
    </i>
    <i t="default" r="1">
      <x/>
    </i>
    <i t="blank" r="1">
      <x/>
    </i>
    <i r="1">
      <x v="1"/>
    </i>
    <i r="2">
      <x v="1"/>
    </i>
    <i r="2">
      <x v="45"/>
    </i>
    <i t="default" r="1">
      <x v="1"/>
    </i>
    <i t="blank" r="1">
      <x v="1"/>
    </i>
    <i r="1">
      <x v="6"/>
    </i>
    <i r="2">
      <x v="6"/>
    </i>
    <i r="2">
      <x v="44"/>
    </i>
    <i t="default" r="1">
      <x v="6"/>
    </i>
    <i t="blank" r="1">
      <x v="6"/>
    </i>
    <i r="1">
      <x v="7"/>
    </i>
    <i r="2">
      <x v="7"/>
    </i>
    <i r="2">
      <x v="42"/>
    </i>
    <i t="default" r="1">
      <x v="7"/>
    </i>
    <i t="blank" r="1">
      <x v="7"/>
    </i>
    <i r="1">
      <x v="9"/>
    </i>
    <i r="2">
      <x v="12"/>
    </i>
    <i r="2">
      <x v="47"/>
    </i>
    <i t="default" r="1">
      <x v="9"/>
    </i>
    <i t="blank" r="1">
      <x v="9"/>
    </i>
    <i r="1">
      <x v="10"/>
    </i>
    <i r="2">
      <x v="13"/>
    </i>
    <i r="2">
      <x v="14"/>
    </i>
    <i t="default" r="1">
      <x v="10"/>
    </i>
    <i t="blank" r="1">
      <x v="10"/>
    </i>
    <i r="1">
      <x v="13"/>
    </i>
    <i r="2">
      <x v="20"/>
    </i>
    <i r="2">
      <x v="21"/>
    </i>
    <i t="default" r="1">
      <x v="13"/>
    </i>
    <i t="blank" r="1">
      <x v="13"/>
    </i>
    <i r="1">
      <x v="18"/>
    </i>
    <i r="2">
      <x v="30"/>
    </i>
    <i r="2">
      <x v="31"/>
    </i>
    <i t="default" r="1">
      <x v="18"/>
    </i>
    <i t="blank" r="1">
      <x v="18"/>
    </i>
    <i r="1">
      <x v="19"/>
    </i>
    <i r="2">
      <x v="32"/>
    </i>
    <i t="default" r="1">
      <x v="19"/>
    </i>
    <i t="blank" r="1">
      <x v="19"/>
    </i>
    <i r="1">
      <x v="22"/>
    </i>
    <i r="2">
      <x v="39"/>
    </i>
    <i t="default" r="1">
      <x v="22"/>
    </i>
    <i t="blank" r="1">
      <x v="22"/>
    </i>
    <i t="default">
      <x v="3"/>
    </i>
    <i t="blank">
      <x v="3"/>
    </i>
    <i>
      <x v="4"/>
    </i>
    <i r="1">
      <x v="8"/>
    </i>
    <i r="2">
      <x v="8"/>
    </i>
    <i r="2">
      <x v="9"/>
    </i>
    <i r="2">
      <x v="10"/>
    </i>
    <i r="2">
      <x v="11"/>
    </i>
    <i r="2">
      <x v="50"/>
    </i>
    <i r="2">
      <x v="51"/>
    </i>
    <i t="default" r="1">
      <x v="8"/>
    </i>
    <i t="blank" r="1">
      <x v="8"/>
    </i>
    <i t="default">
      <x v="4"/>
    </i>
    <i t="blank">
      <x v="4"/>
    </i>
    <i>
      <x v="6"/>
    </i>
    <i r="1">
      <x v="2"/>
    </i>
    <i r="2">
      <x v="2"/>
    </i>
    <i t="default" r="1">
      <x v="2"/>
    </i>
    <i t="blank" r="1">
      <x v="2"/>
    </i>
    <i r="1">
      <x v="4"/>
    </i>
    <i r="2">
      <x v="4"/>
    </i>
    <i t="default" r="1">
      <x v="4"/>
    </i>
    <i t="blank" r="1">
      <x v="4"/>
    </i>
    <i t="default">
      <x v="6"/>
    </i>
    <i t="blank">
      <x v="6"/>
    </i>
    <i>
      <x v="7"/>
    </i>
    <i r="1">
      <x v="17"/>
    </i>
    <i r="2">
      <x v="29"/>
    </i>
    <i t="default" r="1">
      <x v="17"/>
    </i>
    <i t="blank" r="1">
      <x v="17"/>
    </i>
    <i r="1">
      <x v="20"/>
    </i>
    <i r="2">
      <x v="33"/>
    </i>
    <i t="default" r="1">
      <x v="20"/>
    </i>
    <i t="blank" r="1">
      <x v="20"/>
    </i>
    <i t="default">
      <x v="7"/>
    </i>
    <i t="blank">
      <x v="7"/>
    </i>
    <i>
      <x v="8"/>
    </i>
    <i r="1">
      <x v="3"/>
    </i>
    <i r="2">
      <x v="3"/>
    </i>
    <i r="2">
      <x v="46"/>
    </i>
    <i t="default" r="1">
      <x v="3"/>
    </i>
    <i t="blank" r="1">
      <x v="3"/>
    </i>
    <i t="default">
      <x v="8"/>
    </i>
    <i t="blank">
      <x v="8"/>
    </i>
    <i>
      <x v="9"/>
    </i>
    <i r="1">
      <x v="11"/>
    </i>
    <i r="2">
      <x v="15"/>
    </i>
    <i r="2">
      <x v="16"/>
    </i>
    <i r="2">
      <x v="17"/>
    </i>
    <i r="2">
      <x v="18"/>
    </i>
    <i r="2">
      <x v="34"/>
    </i>
    <i r="2">
      <x v="35"/>
    </i>
    <i r="2">
      <x v="36"/>
    </i>
    <i t="default" r="1">
      <x v="11"/>
    </i>
    <i t="blank" r="1">
      <x v="11"/>
    </i>
    <i t="default">
      <x v="9"/>
    </i>
    <i t="blank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Real/State Increment" fld="14" baseField="0" baseItem="0" numFmtId="169"/>
    <dataField name="Unsecure Increment" fld="19" baseField="0" baseItem="0" numFmtId="169"/>
    <dataField name="TOTAL TO AGENCY" fld="20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8000000}" name="PivotTable1" cacheId="5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ENTITY/Project">
  <location ref="A4:D696" firstHeaderRow="0" firstDataRow="1" firstDataCol="1"/>
  <pivotFields count="21">
    <pivotField subtotalTop="0" showAll="0" insertBlankRow="1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axis="axisRow" subtotalTop="0" showAll="0" insertBlankRow="1">
      <items count="25">
        <item x="5"/>
        <item x="6"/>
        <item x="17"/>
        <item x="21"/>
        <item x="18"/>
        <item x="3"/>
        <item x="7"/>
        <item x="8"/>
        <item x="15"/>
        <item x="9"/>
        <item x="10"/>
        <item x="22"/>
        <item x="0"/>
        <item x="11"/>
        <item x="4"/>
        <item h="1" x="16"/>
        <item x="1"/>
        <item x="19"/>
        <item x="12"/>
        <item x="13"/>
        <item x="20"/>
        <item x="23"/>
        <item x="14"/>
        <item x="2"/>
        <item t="default"/>
      </items>
    </pivotField>
    <pivotField axis="axisRow" subtotalTop="0" showAll="0" insertBlankRow="1">
      <items count="73">
        <item x="0"/>
        <item x="1"/>
        <item x="2"/>
        <item x="31"/>
        <item x="3"/>
        <item x="4"/>
        <item x="5"/>
        <item x="6"/>
        <item x="32"/>
        <item x="49"/>
        <item x="59"/>
        <item x="54"/>
        <item x="7"/>
        <item x="8"/>
        <item x="55"/>
        <item x="25"/>
        <item x="65"/>
        <item x="26"/>
        <item x="33"/>
        <item x="47"/>
        <item x="50"/>
        <item x="56"/>
        <item x="60"/>
        <item x="63"/>
        <item x="9"/>
        <item x="10"/>
        <item x="11"/>
        <item x="69"/>
        <item x="34"/>
        <item x="12"/>
        <item x="13"/>
        <item x="66"/>
        <item x="14"/>
        <item x="15"/>
        <item x="37"/>
        <item x="44"/>
        <item x="57"/>
        <item x="64"/>
        <item x="58"/>
        <item x="27"/>
        <item x="38"/>
        <item x="53"/>
        <item x="67"/>
        <item x="16"/>
        <item x="39"/>
        <item x="52"/>
        <item x="48"/>
        <item x="17"/>
        <item x="18"/>
        <item x="28"/>
        <item x="35"/>
        <item x="29"/>
        <item x="40"/>
        <item x="41"/>
        <item x="68"/>
        <item x="19"/>
        <item x="20"/>
        <item x="42"/>
        <item x="30"/>
        <item x="51"/>
        <item x="23"/>
        <item x="36"/>
        <item x="21"/>
        <item x="61"/>
        <item x="43"/>
        <item x="45"/>
        <item x="22"/>
        <item x="62"/>
        <item x="70"/>
        <item x="71"/>
        <item x="46"/>
        <item x="24"/>
        <item t="default"/>
      </items>
    </pivotField>
    <pivotField subtotalTop="0" showAll="0" insertBlankRow="1">
      <items count="53">
        <item x="11"/>
        <item x="13"/>
        <item x="38"/>
        <item x="42"/>
        <item x="39"/>
        <item x="5"/>
        <item x="15"/>
        <item x="17"/>
        <item x="29"/>
        <item x="30"/>
        <item x="31"/>
        <item x="33"/>
        <item x="19"/>
        <item x="21"/>
        <item x="22"/>
        <item x="44"/>
        <item x="45"/>
        <item x="46"/>
        <item x="47"/>
        <item x="0"/>
        <item x="23"/>
        <item x="24"/>
        <item x="7"/>
        <item x="8"/>
        <item x="9"/>
        <item x="35"/>
        <item x="36"/>
        <item x="37"/>
        <item x="2"/>
        <item x="40"/>
        <item x="25"/>
        <item x="26"/>
        <item x="27"/>
        <item x="41"/>
        <item x="48"/>
        <item x="49"/>
        <item x="50"/>
        <item x="51"/>
        <item x="10"/>
        <item x="28"/>
        <item x="3"/>
        <item x="4"/>
        <item x="18"/>
        <item x="12"/>
        <item x="16"/>
        <item x="14"/>
        <item x="43"/>
        <item x="20"/>
        <item x="1"/>
        <item x="6"/>
        <item x="34"/>
        <item x="32"/>
        <item t="default"/>
      </items>
    </pivotField>
    <pivotField subtotalTop="0" showAll="0" insertBlankRow="1"/>
    <pivotField subtotalTop="0" showAll="0" insertBlankRow="1"/>
    <pivotField numFmtId="164" subtotalTop="0" showAll="0" insertBlankRow="1"/>
    <pivotField subtotalTop="0" showAll="0" insertBlankRow="1"/>
    <pivotField numFmtId="164" subtotalTop="0" showAll="0" insertBlankRow="1"/>
    <pivotField numFmtId="3" subtotalTop="0" showAll="0" insertBlankRow="1"/>
    <pivotField subtotalTop="0" showAll="0" insertBlankRow="1"/>
    <pivotField numFmtId="3" subtotalTop="0" showAll="0" insertBlankRow="1"/>
    <pivotField numFmtId="164" subtotalTop="0" showAll="0" insertBlankRow="1"/>
    <pivotField numFmtId="166" subtotalTop="0" showAll="0" insertBlankRow="1"/>
    <pivotField dataField="1" subtotalTop="0" showAll="0" insertBlankRow="1"/>
    <pivotField numFmtId="3" subtotalTop="0" showAll="0" insertBlankRow="1"/>
    <pivotField subtotalTop="0" showAll="0" insertBlankRow="1"/>
    <pivotField numFmtId="164" subtotalTop="0" showAll="0" insertBlankRow="1"/>
    <pivotField numFmtId="165" subtotalTop="0" showAll="0" insertBlankRow="1"/>
    <pivotField dataField="1" numFmtId="44" subtotalTop="0" showAll="0" insertBlankRow="1"/>
    <pivotField dataField="1" numFmtId="44" subtotalTop="0" showAll="0" insertBlankRow="1"/>
  </pivotFields>
  <rowFields count="2">
    <field x="2"/>
    <field x="1"/>
  </rowFields>
  <rowItems count="69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/>
    </i>
    <i t="blank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1"/>
    </i>
    <i t="blank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2"/>
    </i>
    <i t="blank">
      <x v="2"/>
    </i>
    <i>
      <x v="3"/>
    </i>
    <i r="1">
      <x/>
    </i>
    <i r="1">
      <x v="1"/>
    </i>
    <i r="1">
      <x v="6"/>
    </i>
    <i r="1">
      <x v="7"/>
    </i>
    <i r="1">
      <x v="9"/>
    </i>
    <i r="1">
      <x v="10"/>
    </i>
    <i r="1">
      <x v="13"/>
    </i>
    <i r="1">
      <x v="18"/>
    </i>
    <i r="1">
      <x v="19"/>
    </i>
    <i r="1">
      <x v="22"/>
    </i>
    <i t="default">
      <x v="3"/>
    </i>
    <i t="blank">
      <x v="3"/>
    </i>
    <i>
      <x v="4"/>
    </i>
    <i r="1">
      <x v="2"/>
    </i>
    <i r="1">
      <x v="3"/>
    </i>
    <i r="1">
      <x v="4"/>
    </i>
    <i r="1">
      <x v="5"/>
    </i>
    <i r="1">
      <x v="8"/>
    </i>
    <i r="1">
      <x v="11"/>
    </i>
    <i r="1">
      <x v="12"/>
    </i>
    <i r="1">
      <x v="14"/>
    </i>
    <i r="1">
      <x v="16"/>
    </i>
    <i r="1">
      <x v="17"/>
    </i>
    <i r="1">
      <x v="20"/>
    </i>
    <i r="1">
      <x v="21"/>
    </i>
    <i r="1">
      <x v="23"/>
    </i>
    <i t="default">
      <x v="4"/>
    </i>
    <i t="blank"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5"/>
    </i>
    <i t="blank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6"/>
    </i>
    <i t="blank">
      <x v="6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7"/>
    </i>
    <i t="blank">
      <x v="7"/>
    </i>
    <i>
      <x v="8"/>
    </i>
    <i r="1">
      <x/>
    </i>
    <i r="1">
      <x v="1"/>
    </i>
    <i r="1">
      <x v="6"/>
    </i>
    <i r="1">
      <x v="7"/>
    </i>
    <i r="1">
      <x v="9"/>
    </i>
    <i r="1">
      <x v="10"/>
    </i>
    <i r="1">
      <x v="13"/>
    </i>
    <i r="1">
      <x v="18"/>
    </i>
    <i r="1">
      <x v="19"/>
    </i>
    <i r="1">
      <x v="22"/>
    </i>
    <i t="default">
      <x v="8"/>
    </i>
    <i t="blank">
      <x v="8"/>
    </i>
    <i>
      <x v="9"/>
    </i>
    <i r="1">
      <x v="21"/>
    </i>
    <i t="default">
      <x v="9"/>
    </i>
    <i t="blank">
      <x v="9"/>
    </i>
    <i>
      <x v="10"/>
    </i>
    <i r="1">
      <x v="17"/>
    </i>
    <i r="1">
      <x v="20"/>
    </i>
    <i t="default">
      <x v="10"/>
    </i>
    <i t="blank">
      <x v="10"/>
    </i>
    <i>
      <x v="11"/>
    </i>
    <i r="1">
      <x v="2"/>
    </i>
    <i r="1">
      <x v="4"/>
    </i>
    <i t="default">
      <x v="11"/>
    </i>
    <i t="blank">
      <x v="11"/>
    </i>
    <i>
      <x v="12"/>
    </i>
    <i r="1">
      <x v="8"/>
    </i>
    <i r="1">
      <x v="12"/>
    </i>
    <i r="1">
      <x v="14"/>
    </i>
    <i r="1">
      <x v="16"/>
    </i>
    <i r="1">
      <x v="23"/>
    </i>
    <i t="default">
      <x v="12"/>
    </i>
    <i t="blank">
      <x v="12"/>
    </i>
    <i>
      <x v="13"/>
    </i>
    <i r="1">
      <x/>
    </i>
    <i r="1">
      <x v="1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3"/>
    </i>
    <i t="default">
      <x v="13"/>
    </i>
    <i t="blank">
      <x v="13"/>
    </i>
    <i>
      <x v="14"/>
    </i>
    <i r="1">
      <x v="2"/>
    </i>
    <i r="1">
      <x v="4"/>
    </i>
    <i r="1">
      <x v="21"/>
    </i>
    <i t="default">
      <x v="14"/>
    </i>
    <i t="blank">
      <x v="14"/>
    </i>
    <i>
      <x v="15"/>
    </i>
    <i r="1">
      <x v="5"/>
    </i>
    <i r="1">
      <x v="8"/>
    </i>
    <i r="1">
      <x v="14"/>
    </i>
    <i t="default">
      <x v="15"/>
    </i>
    <i t="blank">
      <x v="15"/>
    </i>
    <i>
      <x v="16"/>
    </i>
    <i r="1">
      <x v="11"/>
    </i>
    <i t="default">
      <x v="16"/>
    </i>
    <i t="blank">
      <x v="16"/>
    </i>
    <i>
      <x v="17"/>
    </i>
    <i r="1">
      <x v="5"/>
    </i>
    <i r="1">
      <x v="14"/>
    </i>
    <i t="default">
      <x v="17"/>
    </i>
    <i t="blank">
      <x v="17"/>
    </i>
    <i>
      <x v="18"/>
    </i>
    <i r="1">
      <x/>
    </i>
    <i r="1">
      <x v="1"/>
    </i>
    <i r="1">
      <x v="6"/>
    </i>
    <i r="1">
      <x v="7"/>
    </i>
    <i r="1">
      <x v="9"/>
    </i>
    <i r="1">
      <x v="10"/>
    </i>
    <i r="1">
      <x v="13"/>
    </i>
    <i r="1">
      <x v="18"/>
    </i>
    <i r="1">
      <x v="19"/>
    </i>
    <i r="1">
      <x v="22"/>
    </i>
    <i t="default">
      <x v="18"/>
    </i>
    <i t="blank">
      <x v="18"/>
    </i>
    <i>
      <x v="19"/>
    </i>
    <i r="1">
      <x v="8"/>
    </i>
    <i t="default">
      <x v="19"/>
    </i>
    <i t="blank">
      <x v="19"/>
    </i>
    <i>
      <x v="20"/>
    </i>
    <i r="1">
      <x v="21"/>
    </i>
    <i t="default">
      <x v="20"/>
    </i>
    <i t="blank">
      <x v="20"/>
    </i>
    <i>
      <x v="21"/>
    </i>
    <i r="1">
      <x v="2"/>
    </i>
    <i r="1">
      <x v="4"/>
    </i>
    <i t="default">
      <x v="21"/>
    </i>
    <i t="blank">
      <x v="21"/>
    </i>
    <i>
      <x v="22"/>
    </i>
    <i r="1">
      <x v="17"/>
    </i>
    <i r="1">
      <x v="20"/>
    </i>
    <i t="default">
      <x v="22"/>
    </i>
    <i t="blank">
      <x v="22"/>
    </i>
    <i>
      <x v="23"/>
    </i>
    <i r="1">
      <x v="3"/>
    </i>
    <i t="default">
      <x v="23"/>
    </i>
    <i t="blank">
      <x v="23"/>
    </i>
    <i>
      <x v="24"/>
    </i>
    <i r="1">
      <x v="12"/>
    </i>
    <i r="1">
      <x v="16"/>
    </i>
    <i r="1">
      <x v="23"/>
    </i>
    <i t="default">
      <x v="24"/>
    </i>
    <i t="blank">
      <x v="24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25"/>
    </i>
    <i t="blank">
      <x v="2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26"/>
    </i>
    <i t="blank">
      <x v="26"/>
    </i>
    <i>
      <x v="27"/>
    </i>
    <i r="1">
      <x v="11"/>
    </i>
    <i t="default">
      <x v="27"/>
    </i>
    <i t="blank">
      <x v="27"/>
    </i>
    <i>
      <x v="28"/>
    </i>
    <i r="1">
      <x/>
    </i>
    <i t="default">
      <x v="28"/>
    </i>
    <i t="blank">
      <x v="28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29"/>
    </i>
    <i t="blank">
      <x v="29"/>
    </i>
    <i>
      <x v="30"/>
    </i>
    <i r="1">
      <x v="11"/>
    </i>
    <i r="1">
      <x v="12"/>
    </i>
    <i r="1">
      <x v="16"/>
    </i>
    <i r="1">
      <x v="23"/>
    </i>
    <i t="default">
      <x v="30"/>
    </i>
    <i t="blank">
      <x v="30"/>
    </i>
    <i>
      <x v="31"/>
    </i>
    <i r="1">
      <x v="11"/>
    </i>
    <i t="default">
      <x v="31"/>
    </i>
    <i t="blank">
      <x v="31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32"/>
    </i>
    <i t="blank">
      <x v="32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33"/>
    </i>
    <i t="blank">
      <x v="33"/>
    </i>
    <i>
      <x v="34"/>
    </i>
    <i r="1">
      <x v="1"/>
    </i>
    <i r="1">
      <x v="13"/>
    </i>
    <i t="default">
      <x v="34"/>
    </i>
    <i t="blank">
      <x v="34"/>
    </i>
    <i>
      <x v="35"/>
    </i>
    <i r="1">
      <x v="18"/>
    </i>
    <i t="default">
      <x v="35"/>
    </i>
    <i t="blank">
      <x v="35"/>
    </i>
    <i>
      <x v="36"/>
    </i>
    <i r="1">
      <x v="2"/>
    </i>
    <i t="default">
      <x v="36"/>
    </i>
    <i t="blank">
      <x v="36"/>
    </i>
    <i>
      <x v="37"/>
    </i>
    <i r="1">
      <x v="3"/>
    </i>
    <i t="default">
      <x v="37"/>
    </i>
    <i t="blank">
      <x v="37"/>
    </i>
    <i>
      <x v="38"/>
    </i>
    <i r="1">
      <x v="4"/>
    </i>
    <i t="default">
      <x v="38"/>
    </i>
    <i t="blank">
      <x v="38"/>
    </i>
    <i>
      <x v="39"/>
    </i>
    <i r="1">
      <x v="5"/>
    </i>
    <i r="1">
      <x v="14"/>
    </i>
    <i t="default">
      <x v="39"/>
    </i>
    <i t="blank">
      <x v="39"/>
    </i>
    <i>
      <x v="40"/>
    </i>
    <i r="1">
      <x v="6"/>
    </i>
    <i t="default">
      <x v="40"/>
    </i>
    <i t="blank">
      <x v="40"/>
    </i>
    <i>
      <x v="42"/>
    </i>
    <i r="1">
      <x v="11"/>
    </i>
    <i t="default">
      <x v="42"/>
    </i>
    <i t="blank">
      <x v="42"/>
    </i>
    <i>
      <x v="43"/>
    </i>
    <i r="1">
      <x v="2"/>
    </i>
    <i r="1">
      <x v="3"/>
    </i>
    <i r="1">
      <x v="4"/>
    </i>
    <i r="1">
      <x v="5"/>
    </i>
    <i r="1">
      <x v="8"/>
    </i>
    <i r="1">
      <x v="11"/>
    </i>
    <i r="1">
      <x v="12"/>
    </i>
    <i r="1">
      <x v="14"/>
    </i>
    <i r="1">
      <x v="16"/>
    </i>
    <i r="1">
      <x v="17"/>
    </i>
    <i r="1">
      <x v="20"/>
    </i>
    <i r="1">
      <x v="21"/>
    </i>
    <i r="1">
      <x v="23"/>
    </i>
    <i t="default">
      <x v="43"/>
    </i>
    <i t="blank">
      <x v="43"/>
    </i>
    <i>
      <x v="44"/>
    </i>
    <i r="1">
      <x v="7"/>
    </i>
    <i t="default">
      <x v="44"/>
    </i>
    <i t="blank">
      <x v="44"/>
    </i>
    <i>
      <x v="46"/>
    </i>
    <i r="1">
      <x v="8"/>
    </i>
    <i t="default">
      <x v="46"/>
    </i>
    <i t="blank">
      <x v="46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47"/>
    </i>
    <i t="blank">
      <x v="47"/>
    </i>
    <i>
      <x v="48"/>
    </i>
    <i r="1">
      <x v="11"/>
    </i>
    <i r="1">
      <x v="12"/>
    </i>
    <i r="1">
      <x v="14"/>
    </i>
    <i r="1">
      <x v="16"/>
    </i>
    <i r="1">
      <x v="23"/>
    </i>
    <i t="default">
      <x v="48"/>
    </i>
    <i t="blank">
      <x v="48"/>
    </i>
    <i>
      <x v="49"/>
    </i>
    <i r="1">
      <x v="5"/>
    </i>
    <i r="1">
      <x v="14"/>
    </i>
    <i t="default">
      <x v="49"/>
    </i>
    <i t="blank">
      <x v="49"/>
    </i>
    <i>
      <x v="50"/>
    </i>
    <i r="1">
      <x/>
    </i>
    <i r="1">
      <x v="1"/>
    </i>
    <i r="1">
      <x v="6"/>
    </i>
    <i r="1">
      <x v="7"/>
    </i>
    <i r="1">
      <x v="9"/>
    </i>
    <i r="1">
      <x v="10"/>
    </i>
    <i r="1">
      <x v="13"/>
    </i>
    <i r="1">
      <x v="18"/>
    </i>
    <i r="1">
      <x v="19"/>
    </i>
    <i r="1">
      <x v="22"/>
    </i>
    <i t="default">
      <x v="50"/>
    </i>
    <i t="blank">
      <x v="50"/>
    </i>
    <i>
      <x v="51"/>
    </i>
    <i r="1">
      <x v="5"/>
    </i>
    <i r="1">
      <x v="8"/>
    </i>
    <i r="1">
      <x v="14"/>
    </i>
    <i t="default">
      <x v="51"/>
    </i>
    <i t="blank">
      <x v="51"/>
    </i>
    <i>
      <x v="52"/>
    </i>
    <i r="1">
      <x v="9"/>
    </i>
    <i t="default">
      <x v="52"/>
    </i>
    <i t="blank">
      <x v="52"/>
    </i>
    <i>
      <x v="53"/>
    </i>
    <i r="1">
      <x v="10"/>
    </i>
    <i t="default">
      <x v="53"/>
    </i>
    <i t="blank">
      <x v="53"/>
    </i>
    <i>
      <x v="54"/>
    </i>
    <i r="1">
      <x v="11"/>
    </i>
    <i t="default">
      <x v="54"/>
    </i>
    <i t="blank">
      <x v="54"/>
    </i>
    <i>
      <x v="55"/>
    </i>
    <i r="1">
      <x v="11"/>
    </i>
    <i r="1">
      <x v="12"/>
    </i>
    <i r="1">
      <x v="16"/>
    </i>
    <i r="1">
      <x v="23"/>
    </i>
    <i t="default">
      <x v="55"/>
    </i>
    <i t="blank">
      <x v="55"/>
    </i>
    <i>
      <x v="56"/>
    </i>
    <i r="1">
      <x v="12"/>
    </i>
    <i t="default">
      <x v="56"/>
    </i>
    <i t="blank">
      <x v="56"/>
    </i>
    <i>
      <x v="57"/>
    </i>
    <i r="1">
      <x v="13"/>
    </i>
    <i t="default">
      <x v="57"/>
    </i>
    <i t="blank">
      <x v="57"/>
    </i>
    <i>
      <x v="58"/>
    </i>
    <i r="1">
      <x v="14"/>
    </i>
    <i t="default">
      <x v="58"/>
    </i>
    <i t="blank">
      <x v="58"/>
    </i>
    <i>
      <x v="60"/>
    </i>
    <i r="1">
      <x v="16"/>
    </i>
    <i t="default">
      <x v="60"/>
    </i>
    <i t="blank">
      <x v="60"/>
    </i>
    <i>
      <x v="61"/>
    </i>
    <i r="1">
      <x/>
    </i>
    <i r="1">
      <x v="1"/>
    </i>
    <i r="1">
      <x v="6"/>
    </i>
    <i r="1">
      <x v="7"/>
    </i>
    <i r="1">
      <x v="9"/>
    </i>
    <i r="1">
      <x v="10"/>
    </i>
    <i r="1">
      <x v="13"/>
    </i>
    <i r="1">
      <x v="18"/>
    </i>
    <i r="1">
      <x v="19"/>
    </i>
    <i r="1">
      <x v="22"/>
    </i>
    <i t="default">
      <x v="61"/>
    </i>
    <i t="blank">
      <x v="61"/>
    </i>
    <i>
      <x v="62"/>
    </i>
    <i r="1">
      <x v="2"/>
    </i>
    <i r="1">
      <x v="3"/>
    </i>
    <i r="1">
      <x v="4"/>
    </i>
    <i r="1">
      <x v="5"/>
    </i>
    <i r="1">
      <x v="8"/>
    </i>
    <i r="1">
      <x v="11"/>
    </i>
    <i r="1">
      <x v="12"/>
    </i>
    <i r="1">
      <x v="14"/>
    </i>
    <i r="1">
      <x v="16"/>
    </i>
    <i r="1">
      <x v="17"/>
    </i>
    <i r="1">
      <x v="20"/>
    </i>
    <i r="1">
      <x v="21"/>
    </i>
    <i r="1">
      <x v="23"/>
    </i>
    <i t="default">
      <x v="62"/>
    </i>
    <i t="blank">
      <x v="62"/>
    </i>
    <i>
      <x v="63"/>
    </i>
    <i r="1">
      <x v="17"/>
    </i>
    <i t="default">
      <x v="63"/>
    </i>
    <i t="blank">
      <x v="63"/>
    </i>
    <i>
      <x v="64"/>
    </i>
    <i r="1">
      <x v="18"/>
    </i>
    <i t="default">
      <x v="64"/>
    </i>
    <i t="blank">
      <x v="64"/>
    </i>
    <i>
      <x v="65"/>
    </i>
    <i r="1">
      <x v="19"/>
    </i>
    <i t="default">
      <x v="65"/>
    </i>
    <i t="blank">
      <x v="6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66"/>
    </i>
    <i t="blank">
      <x v="66"/>
    </i>
    <i>
      <x v="67"/>
    </i>
    <i r="1">
      <x v="20"/>
    </i>
    <i t="default">
      <x v="67"/>
    </i>
    <i t="blank">
      <x v="67"/>
    </i>
    <i>
      <x v="68"/>
    </i>
    <i r="1">
      <x v="11"/>
    </i>
    <i t="default">
      <x v="68"/>
    </i>
    <i t="blank">
      <x v="68"/>
    </i>
    <i>
      <x v="69"/>
    </i>
    <i r="1">
      <x v="21"/>
    </i>
    <i t="default">
      <x v="69"/>
    </i>
    <i t="blank">
      <x v="69"/>
    </i>
    <i>
      <x v="70"/>
    </i>
    <i r="1">
      <x v="22"/>
    </i>
    <i t="default">
      <x v="70"/>
    </i>
    <i t="blank">
      <x v="70"/>
    </i>
    <i>
      <x v="71"/>
    </i>
    <i r="1">
      <x v="23"/>
    </i>
    <i t="default">
      <x v="71"/>
    </i>
    <i t="blank">
      <x v="7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Real/State Increment" fld="14" baseField="0" baseItem="0" numFmtId="169"/>
    <dataField name="Unsecure Increment" fld="19" baseField="0" baseItem="0" numFmtId="169"/>
    <dataField name="TOTAL TO AGENCY" fld="20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5" Type="http://schemas.openxmlformats.org/officeDocument/2006/relationships/printerSettings" Target="../printerSettings/printerSettings4.bin"/><Relationship Id="rId4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094"/>
  <sheetViews>
    <sheetView zoomScale="64" zoomScaleNormal="64" workbookViewId="0">
      <pane ySplit="2" topLeftCell="A3" activePane="bottomLeft" state="frozen"/>
      <selection pane="bottomLeft" activeCell="U1" sqref="U1:U1048576"/>
    </sheetView>
  </sheetViews>
  <sheetFormatPr defaultColWidth="39.42578125" defaultRowHeight="15" x14ac:dyDescent="0.25"/>
  <cols>
    <col min="1" max="1" width="33.42578125" customWidth="1"/>
    <col min="2" max="2" width="40.42578125" bestFit="1" customWidth="1"/>
    <col min="3" max="3" width="38.140625" customWidth="1"/>
    <col min="4" max="4" width="7" style="1" bestFit="1" customWidth="1"/>
    <col min="5" max="5" width="8.28515625" style="1" customWidth="1"/>
    <col min="6" max="6" width="6.5703125" style="24" customWidth="1"/>
    <col min="7" max="7" width="14.7109375" style="54" bestFit="1" customWidth="1"/>
    <col min="8" max="8" width="13.5703125" style="30" bestFit="1" customWidth="1"/>
    <col min="9" max="9" width="14.28515625" style="38" customWidth="1"/>
    <col min="10" max="10" width="15.42578125" style="18" bestFit="1" customWidth="1"/>
    <col min="11" max="11" width="9.42578125" style="30" bestFit="1" customWidth="1"/>
    <col min="12" max="12" width="11.7109375" style="41" bestFit="1" customWidth="1"/>
    <col min="13" max="13" width="14" bestFit="1" customWidth="1"/>
    <col min="14" max="14" width="11.85546875" customWidth="1"/>
    <col min="15" max="15" width="20.85546875" bestFit="1" customWidth="1"/>
    <col min="16" max="16" width="15.7109375" style="18" bestFit="1" customWidth="1"/>
    <col min="17" max="17" width="14.28515625" style="30" bestFit="1" customWidth="1"/>
    <col min="18" max="18" width="12.5703125" style="35" customWidth="1"/>
    <col min="19" max="19" width="11.140625" customWidth="1"/>
    <col min="20" max="20" width="20" bestFit="1" customWidth="1"/>
    <col min="21" max="21" width="25.140625" style="6" bestFit="1" customWidth="1"/>
  </cols>
  <sheetData>
    <row r="1" spans="1:21" ht="26.25" x14ac:dyDescent="0.4">
      <c r="A1" s="56" t="s">
        <v>195</v>
      </c>
      <c r="M1" s="20"/>
    </row>
    <row r="2" spans="1:21" ht="24.75" x14ac:dyDescent="0.25">
      <c r="A2" s="4" t="s">
        <v>196</v>
      </c>
      <c r="B2" s="57" t="s">
        <v>197</v>
      </c>
      <c r="C2" s="57" t="s">
        <v>10</v>
      </c>
      <c r="D2" s="44" t="s">
        <v>3</v>
      </c>
      <c r="E2" s="44" t="s">
        <v>166</v>
      </c>
      <c r="F2" s="25" t="s">
        <v>2</v>
      </c>
      <c r="G2" s="28" t="s">
        <v>7</v>
      </c>
      <c r="H2" s="31" t="s">
        <v>5</v>
      </c>
      <c r="I2" s="39" t="s">
        <v>156</v>
      </c>
      <c r="J2" s="28" t="s">
        <v>8</v>
      </c>
      <c r="K2" s="45" t="s">
        <v>6</v>
      </c>
      <c r="L2" s="42" t="s">
        <v>157</v>
      </c>
      <c r="M2" s="21" t="s">
        <v>161</v>
      </c>
      <c r="N2" s="13" t="s">
        <v>12</v>
      </c>
      <c r="O2" s="22" t="s">
        <v>162</v>
      </c>
      <c r="P2" s="28" t="s">
        <v>9</v>
      </c>
      <c r="Q2" s="31" t="s">
        <v>0</v>
      </c>
      <c r="R2" s="36" t="s">
        <v>158</v>
      </c>
      <c r="S2" s="13" t="s">
        <v>1</v>
      </c>
      <c r="T2" s="14" t="s">
        <v>13</v>
      </c>
      <c r="U2" s="7" t="s">
        <v>14</v>
      </c>
    </row>
    <row r="3" spans="1:21" ht="15.75" x14ac:dyDescent="0.25">
      <c r="A3" s="4" t="s">
        <v>53</v>
      </c>
      <c r="B3" t="s">
        <v>11</v>
      </c>
      <c r="C3" t="s">
        <v>60</v>
      </c>
      <c r="D3" s="1">
        <v>495</v>
      </c>
      <c r="E3" s="1">
        <v>8600</v>
      </c>
      <c r="F3" s="26">
        <v>0.65</v>
      </c>
      <c r="G3" s="55">
        <v>23327250</v>
      </c>
      <c r="H3" s="32">
        <v>31239</v>
      </c>
      <c r="I3" s="40">
        <f t="shared" ref="I3:I66" si="0">(G3-H3)*F3</f>
        <v>15142407.15</v>
      </c>
      <c r="J3" s="19">
        <v>7440</v>
      </c>
      <c r="K3" s="33"/>
      <c r="L3" s="43">
        <f t="shared" ref="L3:L66" si="1">(J3-K3)*F3</f>
        <v>4836</v>
      </c>
      <c r="M3" s="5">
        <f t="shared" ref="M3:M66" si="2">(G3-H3+J3-K3)*F3</f>
        <v>15147243.15</v>
      </c>
      <c r="N3" s="23">
        <v>1.147E-3</v>
      </c>
      <c r="O3" s="15">
        <f t="shared" ref="O3:O66" si="3">M3*N3</f>
        <v>17373.88789305</v>
      </c>
      <c r="P3" s="19">
        <v>490732</v>
      </c>
      <c r="Q3" s="32">
        <v>0</v>
      </c>
      <c r="R3" s="37">
        <f t="shared" ref="R3:R66" si="4">+(P3-Q3)*F3</f>
        <v>318975.8</v>
      </c>
      <c r="S3" s="2">
        <v>1.145E-3</v>
      </c>
      <c r="T3" s="3">
        <f t="shared" ref="T3:T66" si="5">R3*S3</f>
        <v>365.22729099999998</v>
      </c>
      <c r="U3" s="8">
        <f t="shared" ref="U3:U66" si="6">+O3+T3</f>
        <v>17739.115184049999</v>
      </c>
    </row>
    <row r="4" spans="1:21" ht="15.75" x14ac:dyDescent="0.25">
      <c r="A4" s="4" t="s">
        <v>53</v>
      </c>
      <c r="B4" t="s">
        <v>11</v>
      </c>
      <c r="C4" t="s">
        <v>61</v>
      </c>
      <c r="D4" s="1">
        <v>495</v>
      </c>
      <c r="E4" s="1">
        <v>8600</v>
      </c>
      <c r="F4" s="26">
        <v>0.65</v>
      </c>
      <c r="G4" s="29">
        <v>23327250</v>
      </c>
      <c r="H4" s="32">
        <v>31239</v>
      </c>
      <c r="I4" s="40">
        <f t="shared" si="0"/>
        <v>15142407.15</v>
      </c>
      <c r="J4" s="19">
        <v>7440</v>
      </c>
      <c r="K4" s="33"/>
      <c r="L4" s="43">
        <f t="shared" si="1"/>
        <v>4836</v>
      </c>
      <c r="M4" s="5">
        <f t="shared" si="2"/>
        <v>15147243.15</v>
      </c>
      <c r="N4" s="23">
        <v>1.13E-4</v>
      </c>
      <c r="O4" s="15">
        <f t="shared" si="3"/>
        <v>1711.6384759499999</v>
      </c>
      <c r="P4" s="19">
        <v>490732</v>
      </c>
      <c r="Q4" s="32">
        <v>0</v>
      </c>
      <c r="R4" s="37">
        <f t="shared" si="4"/>
        <v>318975.8</v>
      </c>
      <c r="S4" s="2">
        <v>1.0900000000000001E-4</v>
      </c>
      <c r="T4" s="3">
        <f t="shared" si="5"/>
        <v>34.768362199999999</v>
      </c>
      <c r="U4" s="8">
        <f t="shared" si="6"/>
        <v>1746.4068381499999</v>
      </c>
    </row>
    <row r="5" spans="1:21" ht="15.75" x14ac:dyDescent="0.25">
      <c r="A5" s="4" t="s">
        <v>53</v>
      </c>
      <c r="B5" t="s">
        <v>11</v>
      </c>
      <c r="C5" t="s">
        <v>62</v>
      </c>
      <c r="D5" s="1">
        <v>495</v>
      </c>
      <c r="E5" s="1">
        <v>8600</v>
      </c>
      <c r="F5" s="26">
        <v>0.65</v>
      </c>
      <c r="G5" s="29">
        <v>23327250</v>
      </c>
      <c r="H5" s="32">
        <v>31239</v>
      </c>
      <c r="I5" s="40">
        <f t="shared" si="0"/>
        <v>15142407.15</v>
      </c>
      <c r="J5" s="19">
        <v>7440</v>
      </c>
      <c r="K5" s="33"/>
      <c r="L5" s="43">
        <f t="shared" si="1"/>
        <v>4836</v>
      </c>
      <c r="M5" s="5">
        <f t="shared" si="2"/>
        <v>15147243.15</v>
      </c>
      <c r="N5" s="23">
        <v>4.2200000000000001E-4</v>
      </c>
      <c r="O5" s="15">
        <f t="shared" si="3"/>
        <v>6392.1366093000006</v>
      </c>
      <c r="P5" s="19">
        <v>490732</v>
      </c>
      <c r="Q5" s="32">
        <v>0</v>
      </c>
      <c r="R5" s="37">
        <f t="shared" si="4"/>
        <v>318975.8</v>
      </c>
      <c r="S5" s="2">
        <v>3.8099999999999999E-4</v>
      </c>
      <c r="T5" s="3">
        <f t="shared" si="5"/>
        <v>121.52977979999999</v>
      </c>
      <c r="U5" s="8">
        <f t="shared" si="6"/>
        <v>6513.6663891000007</v>
      </c>
    </row>
    <row r="6" spans="1:21" ht="15.75" x14ac:dyDescent="0.25">
      <c r="A6" s="4" t="s">
        <v>53</v>
      </c>
      <c r="B6" t="s">
        <v>11</v>
      </c>
      <c r="C6" t="s">
        <v>74</v>
      </c>
      <c r="D6" s="1">
        <v>495</v>
      </c>
      <c r="E6" s="1">
        <v>8600</v>
      </c>
      <c r="F6" s="26">
        <v>0.65</v>
      </c>
      <c r="G6" s="29">
        <v>23327250</v>
      </c>
      <c r="H6" s="32">
        <v>31239</v>
      </c>
      <c r="I6" s="40">
        <f t="shared" si="0"/>
        <v>15142407.15</v>
      </c>
      <c r="J6" s="19">
        <v>7440</v>
      </c>
      <c r="K6" s="33"/>
      <c r="L6" s="43">
        <f t="shared" si="1"/>
        <v>4836</v>
      </c>
      <c r="M6" s="5">
        <f t="shared" si="2"/>
        <v>15147243.15</v>
      </c>
      <c r="N6" s="23">
        <v>5.0390000000000001E-3</v>
      </c>
      <c r="O6" s="15">
        <f t="shared" si="3"/>
        <v>76326.958232849996</v>
      </c>
      <c r="P6" s="19">
        <v>490732</v>
      </c>
      <c r="Q6" s="32">
        <v>0</v>
      </c>
      <c r="R6" s="37">
        <f t="shared" si="4"/>
        <v>318975.8</v>
      </c>
      <c r="S6" s="2">
        <v>5.0080000000000003E-3</v>
      </c>
      <c r="T6" s="3">
        <f t="shared" si="5"/>
        <v>1597.4308063999999</v>
      </c>
      <c r="U6" s="8">
        <f t="shared" si="6"/>
        <v>77924.389039250003</v>
      </c>
    </row>
    <row r="7" spans="1:21" ht="15.75" x14ac:dyDescent="0.25">
      <c r="A7" s="4" t="s">
        <v>53</v>
      </c>
      <c r="B7" t="s">
        <v>11</v>
      </c>
      <c r="C7" t="s">
        <v>63</v>
      </c>
      <c r="D7" s="1">
        <v>495</v>
      </c>
      <c r="E7" s="1">
        <v>8600</v>
      </c>
      <c r="F7" s="26">
        <v>0.65</v>
      </c>
      <c r="G7" s="29">
        <v>23327250</v>
      </c>
      <c r="H7" s="32">
        <v>31239</v>
      </c>
      <c r="I7" s="40">
        <f t="shared" si="0"/>
        <v>15142407.15</v>
      </c>
      <c r="J7" s="19">
        <v>7440</v>
      </c>
      <c r="K7" s="33"/>
      <c r="L7" s="43">
        <f t="shared" si="1"/>
        <v>4836</v>
      </c>
      <c r="M7" s="5">
        <f t="shared" si="2"/>
        <v>15147243.15</v>
      </c>
      <c r="N7" s="23">
        <v>0</v>
      </c>
      <c r="O7" s="15">
        <f t="shared" si="3"/>
        <v>0</v>
      </c>
      <c r="P7" s="19">
        <v>490732</v>
      </c>
      <c r="Q7" s="32">
        <v>0</v>
      </c>
      <c r="R7" s="37">
        <f t="shared" si="4"/>
        <v>318975.8</v>
      </c>
      <c r="S7" s="2">
        <v>0</v>
      </c>
      <c r="T7" s="3">
        <f t="shared" si="5"/>
        <v>0</v>
      </c>
      <c r="U7" s="8">
        <f t="shared" si="6"/>
        <v>0</v>
      </c>
    </row>
    <row r="8" spans="1:21" ht="15.75" x14ac:dyDescent="0.25">
      <c r="A8" s="4" t="s">
        <v>53</v>
      </c>
      <c r="B8" t="s">
        <v>11</v>
      </c>
      <c r="C8" t="s">
        <v>64</v>
      </c>
      <c r="D8" s="1">
        <v>495</v>
      </c>
      <c r="E8" s="1">
        <v>8600</v>
      </c>
      <c r="F8" s="26">
        <v>0.65</v>
      </c>
      <c r="G8" s="29">
        <v>23327250</v>
      </c>
      <c r="H8" s="32">
        <v>31239</v>
      </c>
      <c r="I8" s="40">
        <f t="shared" si="0"/>
        <v>15142407.15</v>
      </c>
      <c r="J8" s="19">
        <v>7440</v>
      </c>
      <c r="K8" s="33"/>
      <c r="L8" s="43">
        <f t="shared" si="1"/>
        <v>4836</v>
      </c>
      <c r="M8" s="5">
        <f t="shared" si="2"/>
        <v>15147243.15</v>
      </c>
      <c r="N8" s="23">
        <v>6.7999999999999999E-5</v>
      </c>
      <c r="O8" s="15">
        <f t="shared" si="3"/>
        <v>1030.0125342000001</v>
      </c>
      <c r="P8" s="19">
        <v>490732</v>
      </c>
      <c r="Q8" s="32">
        <v>0</v>
      </c>
      <c r="R8" s="37">
        <f t="shared" si="4"/>
        <v>318975.8</v>
      </c>
      <c r="S8" s="2">
        <v>6.7999999999999999E-5</v>
      </c>
      <c r="T8" s="3">
        <f t="shared" si="5"/>
        <v>21.6903544</v>
      </c>
      <c r="U8" s="8">
        <f t="shared" si="6"/>
        <v>1051.7028886000001</v>
      </c>
    </row>
    <row r="9" spans="1:21" ht="15.75" x14ac:dyDescent="0.25">
      <c r="A9" s="4" t="s">
        <v>53</v>
      </c>
      <c r="B9" t="s">
        <v>11</v>
      </c>
      <c r="C9" t="s">
        <v>65</v>
      </c>
      <c r="D9" s="1">
        <v>495</v>
      </c>
      <c r="E9" s="1">
        <v>8600</v>
      </c>
      <c r="F9" s="26">
        <v>0.65</v>
      </c>
      <c r="G9" s="29">
        <v>23327250</v>
      </c>
      <c r="H9" s="32">
        <v>31239</v>
      </c>
      <c r="I9" s="40">
        <f t="shared" si="0"/>
        <v>15142407.15</v>
      </c>
      <c r="J9" s="19">
        <v>7440</v>
      </c>
      <c r="K9" s="33"/>
      <c r="L9" s="43">
        <f t="shared" si="1"/>
        <v>4836</v>
      </c>
      <c r="M9" s="5">
        <f t="shared" si="2"/>
        <v>15147243.15</v>
      </c>
      <c r="N9" s="23">
        <v>1.54E-4</v>
      </c>
      <c r="O9" s="15">
        <f t="shared" si="3"/>
        <v>2332.6754451000002</v>
      </c>
      <c r="P9" s="19">
        <v>490732</v>
      </c>
      <c r="Q9" s="32">
        <v>0</v>
      </c>
      <c r="R9" s="37">
        <f t="shared" si="4"/>
        <v>318975.8</v>
      </c>
      <c r="S9" s="2">
        <v>1.03E-4</v>
      </c>
      <c r="T9" s="3">
        <f t="shared" si="5"/>
        <v>32.854507399999996</v>
      </c>
      <c r="U9" s="8">
        <f t="shared" si="6"/>
        <v>2365.5299525</v>
      </c>
    </row>
    <row r="10" spans="1:21" ht="15.75" x14ac:dyDescent="0.25">
      <c r="A10" s="4" t="s">
        <v>53</v>
      </c>
      <c r="B10" t="s">
        <v>11</v>
      </c>
      <c r="C10" t="s">
        <v>77</v>
      </c>
      <c r="D10" s="1">
        <v>495</v>
      </c>
      <c r="E10" s="1">
        <v>8600</v>
      </c>
      <c r="F10" s="26">
        <v>0.65</v>
      </c>
      <c r="G10" s="29">
        <v>23327250</v>
      </c>
      <c r="H10" s="32">
        <v>31239</v>
      </c>
      <c r="I10" s="40">
        <f t="shared" si="0"/>
        <v>15142407.15</v>
      </c>
      <c r="J10" s="19">
        <v>7440</v>
      </c>
      <c r="K10" s="33"/>
      <c r="L10" s="43">
        <f t="shared" si="1"/>
        <v>4836</v>
      </c>
      <c r="M10" s="5">
        <f t="shared" si="2"/>
        <v>15147243.15</v>
      </c>
      <c r="N10" s="23">
        <v>1.54E-4</v>
      </c>
      <c r="O10" s="15">
        <f t="shared" si="3"/>
        <v>2332.6754451000002</v>
      </c>
      <c r="P10" s="19">
        <v>490732</v>
      </c>
      <c r="Q10" s="32">
        <v>0</v>
      </c>
      <c r="R10" s="37">
        <f t="shared" si="4"/>
        <v>318975.8</v>
      </c>
      <c r="S10" s="2">
        <v>1.56E-4</v>
      </c>
      <c r="T10" s="3">
        <f t="shared" si="5"/>
        <v>49.760224799999996</v>
      </c>
      <c r="U10" s="8">
        <f t="shared" si="6"/>
        <v>2382.4356699</v>
      </c>
    </row>
    <row r="11" spans="1:21" ht="15.75" x14ac:dyDescent="0.25">
      <c r="A11" s="4" t="s">
        <v>53</v>
      </c>
      <c r="B11" t="s">
        <v>11</v>
      </c>
      <c r="C11" t="s">
        <v>66</v>
      </c>
      <c r="D11" s="1">
        <v>495</v>
      </c>
      <c r="E11" s="1">
        <v>8600</v>
      </c>
      <c r="F11" s="26">
        <v>0.65</v>
      </c>
      <c r="G11" s="29">
        <v>23327250</v>
      </c>
      <c r="H11" s="32">
        <v>31239</v>
      </c>
      <c r="I11" s="40">
        <f t="shared" si="0"/>
        <v>15142407.15</v>
      </c>
      <c r="J11" s="19">
        <v>7440</v>
      </c>
      <c r="K11" s="33"/>
      <c r="L11" s="43">
        <f t="shared" si="1"/>
        <v>4836</v>
      </c>
      <c r="M11" s="5">
        <f t="shared" si="2"/>
        <v>15147243.15</v>
      </c>
      <c r="N11" s="23">
        <v>4.8099999999999998E-4</v>
      </c>
      <c r="O11" s="15">
        <f t="shared" si="3"/>
        <v>7285.8239551500001</v>
      </c>
      <c r="P11" s="19">
        <v>490732</v>
      </c>
      <c r="Q11" s="32">
        <v>0</v>
      </c>
      <c r="R11" s="37">
        <f t="shared" si="4"/>
        <v>318975.8</v>
      </c>
      <c r="S11" s="2">
        <v>4.0700000000000003E-4</v>
      </c>
      <c r="T11" s="3">
        <f t="shared" si="5"/>
        <v>129.82315059999999</v>
      </c>
      <c r="U11" s="8">
        <f t="shared" si="6"/>
        <v>7415.6471057500003</v>
      </c>
    </row>
    <row r="12" spans="1:21" ht="15.75" x14ac:dyDescent="0.25">
      <c r="A12" s="4" t="s">
        <v>53</v>
      </c>
      <c r="B12" t="s">
        <v>11</v>
      </c>
      <c r="C12" t="s">
        <v>84</v>
      </c>
      <c r="D12" s="1">
        <v>495</v>
      </c>
      <c r="E12" s="1">
        <v>8600</v>
      </c>
      <c r="F12" s="26">
        <v>0.65</v>
      </c>
      <c r="G12" s="29">
        <v>23327250</v>
      </c>
      <c r="H12" s="32">
        <v>31239</v>
      </c>
      <c r="I12" s="40">
        <f t="shared" si="0"/>
        <v>15142407.15</v>
      </c>
      <c r="J12" s="19">
        <v>7440</v>
      </c>
      <c r="K12" s="33"/>
      <c r="L12" s="43">
        <f t="shared" si="1"/>
        <v>4836</v>
      </c>
      <c r="M12" s="5">
        <f t="shared" si="2"/>
        <v>15147243.15</v>
      </c>
      <c r="N12" s="23">
        <v>0</v>
      </c>
      <c r="O12" s="15">
        <f t="shared" si="3"/>
        <v>0</v>
      </c>
      <c r="P12" s="19">
        <v>490732</v>
      </c>
      <c r="Q12" s="32">
        <v>0</v>
      </c>
      <c r="R12" s="37">
        <f t="shared" si="4"/>
        <v>318975.8</v>
      </c>
      <c r="S12" s="2">
        <v>0</v>
      </c>
      <c r="T12" s="3">
        <f t="shared" si="5"/>
        <v>0</v>
      </c>
      <c r="U12" s="8">
        <f t="shared" si="6"/>
        <v>0</v>
      </c>
    </row>
    <row r="13" spans="1:21" ht="15.75" x14ac:dyDescent="0.25">
      <c r="A13" s="4" t="s">
        <v>53</v>
      </c>
      <c r="B13" t="s">
        <v>11</v>
      </c>
      <c r="C13" t="s">
        <v>67</v>
      </c>
      <c r="D13" s="1">
        <v>495</v>
      </c>
      <c r="E13" s="1">
        <v>8600</v>
      </c>
      <c r="F13" s="26">
        <v>0.65</v>
      </c>
      <c r="G13" s="29">
        <v>23327250</v>
      </c>
      <c r="H13" s="32">
        <v>31239</v>
      </c>
      <c r="I13" s="40">
        <f t="shared" si="0"/>
        <v>15142407.15</v>
      </c>
      <c r="J13" s="19">
        <v>7440</v>
      </c>
      <c r="K13" s="33"/>
      <c r="L13" s="43">
        <f t="shared" si="1"/>
        <v>4836</v>
      </c>
      <c r="M13" s="5">
        <f t="shared" si="2"/>
        <v>15147243.15</v>
      </c>
      <c r="N13" s="23">
        <v>6.6000000000000005E-5</v>
      </c>
      <c r="O13" s="15">
        <f t="shared" si="3"/>
        <v>999.7180479000001</v>
      </c>
      <c r="P13" s="19">
        <v>490732</v>
      </c>
      <c r="Q13" s="32">
        <v>0</v>
      </c>
      <c r="R13" s="37">
        <f t="shared" si="4"/>
        <v>318975.8</v>
      </c>
      <c r="S13" s="2">
        <v>6.6000000000000005E-5</v>
      </c>
      <c r="T13" s="3">
        <f t="shared" si="5"/>
        <v>21.052402799999999</v>
      </c>
      <c r="U13" s="8">
        <f t="shared" si="6"/>
        <v>1020.7704507000001</v>
      </c>
    </row>
    <row r="14" spans="1:21" ht="15.75" x14ac:dyDescent="0.25">
      <c r="A14" s="4" t="s">
        <v>53</v>
      </c>
      <c r="B14" t="s">
        <v>11</v>
      </c>
      <c r="C14" t="s">
        <v>80</v>
      </c>
      <c r="D14" s="1">
        <v>495</v>
      </c>
      <c r="E14" s="1">
        <v>8600</v>
      </c>
      <c r="F14" s="26">
        <v>0.65</v>
      </c>
      <c r="G14" s="29">
        <v>23327250</v>
      </c>
      <c r="H14" s="32">
        <v>31239</v>
      </c>
      <c r="I14" s="40">
        <f t="shared" si="0"/>
        <v>15142407.15</v>
      </c>
      <c r="J14" s="19">
        <v>7440</v>
      </c>
      <c r="K14" s="33"/>
      <c r="L14" s="43">
        <f t="shared" si="1"/>
        <v>4836</v>
      </c>
      <c r="M14" s="5">
        <f t="shared" si="2"/>
        <v>15147243.15</v>
      </c>
      <c r="N14" s="23">
        <v>0</v>
      </c>
      <c r="O14" s="15">
        <f t="shared" si="3"/>
        <v>0</v>
      </c>
      <c r="P14" s="19">
        <v>490732</v>
      </c>
      <c r="Q14" s="32">
        <v>0</v>
      </c>
      <c r="R14" s="37">
        <f t="shared" si="4"/>
        <v>318975.8</v>
      </c>
      <c r="S14" s="2">
        <v>0</v>
      </c>
      <c r="T14" s="3">
        <f t="shared" si="5"/>
        <v>0</v>
      </c>
      <c r="U14" s="8">
        <f t="shared" si="6"/>
        <v>0</v>
      </c>
    </row>
    <row r="15" spans="1:21" ht="15.75" x14ac:dyDescent="0.25">
      <c r="A15" s="4" t="s">
        <v>53</v>
      </c>
      <c r="B15" t="s">
        <v>11</v>
      </c>
      <c r="C15" t="s">
        <v>68</v>
      </c>
      <c r="D15" s="1">
        <v>495</v>
      </c>
      <c r="E15" s="1">
        <v>8600</v>
      </c>
      <c r="F15" s="26">
        <v>0.65</v>
      </c>
      <c r="G15" s="29">
        <v>23327250</v>
      </c>
      <c r="H15" s="32">
        <v>31239</v>
      </c>
      <c r="I15" s="40">
        <f t="shared" si="0"/>
        <v>15142407.15</v>
      </c>
      <c r="J15" s="19">
        <v>7440</v>
      </c>
      <c r="K15" s="33"/>
      <c r="L15" s="43">
        <f t="shared" si="1"/>
        <v>4836</v>
      </c>
      <c r="M15" s="5">
        <f t="shared" si="2"/>
        <v>15147243.15</v>
      </c>
      <c r="N15" s="23">
        <v>1.0900000000000001E-4</v>
      </c>
      <c r="O15" s="15">
        <f t="shared" si="3"/>
        <v>1651.0495033500001</v>
      </c>
      <c r="P15" s="19">
        <v>490732</v>
      </c>
      <c r="Q15" s="32">
        <v>0</v>
      </c>
      <c r="R15" s="37">
        <f t="shared" si="4"/>
        <v>318975.8</v>
      </c>
      <c r="S15" s="2">
        <v>1.0900000000000001E-4</v>
      </c>
      <c r="T15" s="3">
        <f t="shared" si="5"/>
        <v>34.768362199999999</v>
      </c>
      <c r="U15" s="8">
        <f t="shared" si="6"/>
        <v>1685.8178655500001</v>
      </c>
    </row>
    <row r="16" spans="1:21" ht="15.75" x14ac:dyDescent="0.25">
      <c r="A16" s="4" t="s">
        <v>53</v>
      </c>
      <c r="B16" t="s">
        <v>11</v>
      </c>
      <c r="C16" t="s">
        <v>81</v>
      </c>
      <c r="D16" s="1">
        <v>495</v>
      </c>
      <c r="E16" s="1">
        <v>8600</v>
      </c>
      <c r="F16" s="26">
        <v>0.65</v>
      </c>
      <c r="G16" s="29">
        <v>23327250</v>
      </c>
      <c r="H16" s="32">
        <v>31239</v>
      </c>
      <c r="I16" s="40">
        <f t="shared" si="0"/>
        <v>15142407.15</v>
      </c>
      <c r="J16" s="19">
        <v>7440</v>
      </c>
      <c r="K16" s="33"/>
      <c r="L16" s="43">
        <f t="shared" si="1"/>
        <v>4836</v>
      </c>
      <c r="M16" s="5">
        <f t="shared" si="2"/>
        <v>15147243.15</v>
      </c>
      <c r="N16" s="23">
        <v>1.0579999999999999E-3</v>
      </c>
      <c r="O16" s="15">
        <f t="shared" si="3"/>
        <v>16025.783252699999</v>
      </c>
      <c r="P16" s="19">
        <v>490732</v>
      </c>
      <c r="Q16" s="32">
        <v>0</v>
      </c>
      <c r="R16" s="37">
        <f t="shared" si="4"/>
        <v>318975.8</v>
      </c>
      <c r="S16" s="2">
        <v>9.810000000000001E-4</v>
      </c>
      <c r="T16" s="3">
        <f t="shared" si="5"/>
        <v>312.9152598</v>
      </c>
      <c r="U16" s="8">
        <f t="shared" si="6"/>
        <v>16338.698512499999</v>
      </c>
    </row>
    <row r="17" spans="1:21" ht="15.75" x14ac:dyDescent="0.25">
      <c r="A17" s="4" t="s">
        <v>53</v>
      </c>
      <c r="B17" t="s">
        <v>11</v>
      </c>
      <c r="C17" t="s">
        <v>69</v>
      </c>
      <c r="D17" s="1">
        <v>495</v>
      </c>
      <c r="E17" s="1">
        <v>8600</v>
      </c>
      <c r="F17" s="26">
        <v>0</v>
      </c>
      <c r="G17" s="29">
        <v>23327250</v>
      </c>
      <c r="H17" s="32">
        <v>31239</v>
      </c>
      <c r="I17" s="40">
        <f t="shared" si="0"/>
        <v>0</v>
      </c>
      <c r="J17" s="19">
        <v>7440</v>
      </c>
      <c r="K17" s="33"/>
      <c r="L17" s="43">
        <f t="shared" si="1"/>
        <v>0</v>
      </c>
      <c r="M17" s="5">
        <f t="shared" si="2"/>
        <v>0</v>
      </c>
      <c r="N17" s="23">
        <v>1.5E-5</v>
      </c>
      <c r="O17" s="15">
        <f t="shared" si="3"/>
        <v>0</v>
      </c>
      <c r="P17" s="19">
        <v>490732</v>
      </c>
      <c r="Q17" s="32">
        <v>0</v>
      </c>
      <c r="R17" s="37">
        <f t="shared" si="4"/>
        <v>0</v>
      </c>
      <c r="S17" s="2">
        <v>1.0000000000000001E-5</v>
      </c>
      <c r="T17" s="3">
        <f t="shared" si="5"/>
        <v>0</v>
      </c>
      <c r="U17" s="8">
        <f t="shared" si="6"/>
        <v>0</v>
      </c>
    </row>
    <row r="18" spans="1:21" ht="15.75" x14ac:dyDescent="0.25">
      <c r="A18" s="4" t="s">
        <v>53</v>
      </c>
      <c r="B18" t="s">
        <v>11</v>
      </c>
      <c r="C18" t="s">
        <v>70</v>
      </c>
      <c r="D18" s="1">
        <v>495</v>
      </c>
      <c r="E18" s="1">
        <v>8600</v>
      </c>
      <c r="F18" s="26">
        <v>0</v>
      </c>
      <c r="G18" s="29">
        <v>23327250</v>
      </c>
      <c r="H18" s="32">
        <v>31239</v>
      </c>
      <c r="I18" s="40">
        <f t="shared" si="0"/>
        <v>0</v>
      </c>
      <c r="J18" s="19">
        <v>7440</v>
      </c>
      <c r="K18" s="33"/>
      <c r="L18" s="43">
        <f t="shared" si="1"/>
        <v>0</v>
      </c>
      <c r="M18" s="5">
        <f t="shared" si="2"/>
        <v>0</v>
      </c>
      <c r="N18" s="23">
        <v>1.73E-4</v>
      </c>
      <c r="O18" s="15">
        <f t="shared" si="3"/>
        <v>0</v>
      </c>
      <c r="P18" s="19">
        <v>490732</v>
      </c>
      <c r="Q18" s="32">
        <v>0</v>
      </c>
      <c r="R18" s="37">
        <f t="shared" si="4"/>
        <v>0</v>
      </c>
      <c r="S18" s="2">
        <v>1.73E-4</v>
      </c>
      <c r="T18" s="3">
        <f t="shared" si="5"/>
        <v>0</v>
      </c>
      <c r="U18" s="8">
        <f t="shared" si="6"/>
        <v>0</v>
      </c>
    </row>
    <row r="19" spans="1:21" ht="15.75" x14ac:dyDescent="0.25">
      <c r="A19" s="4" t="s">
        <v>53</v>
      </c>
      <c r="B19" t="s">
        <v>11</v>
      </c>
      <c r="C19" t="s">
        <v>30</v>
      </c>
      <c r="D19" s="1">
        <v>495</v>
      </c>
      <c r="E19" s="1">
        <v>8600</v>
      </c>
      <c r="F19" s="26">
        <v>0.65</v>
      </c>
      <c r="G19" s="29">
        <v>23327250</v>
      </c>
      <c r="H19" s="32">
        <v>31239</v>
      </c>
      <c r="I19" s="40">
        <f t="shared" si="0"/>
        <v>15142407.15</v>
      </c>
      <c r="J19" s="19">
        <v>7440</v>
      </c>
      <c r="K19" s="33"/>
      <c r="L19" s="43">
        <f t="shared" si="1"/>
        <v>4836</v>
      </c>
      <c r="M19" s="5">
        <f t="shared" si="2"/>
        <v>15147243.15</v>
      </c>
      <c r="N19" s="23">
        <v>0</v>
      </c>
      <c r="O19" s="15">
        <f t="shared" si="3"/>
        <v>0</v>
      </c>
      <c r="P19" s="19">
        <v>490732</v>
      </c>
      <c r="Q19" s="32">
        <v>0</v>
      </c>
      <c r="R19" s="37">
        <f t="shared" si="4"/>
        <v>318975.8</v>
      </c>
      <c r="S19" s="2">
        <v>0</v>
      </c>
      <c r="T19" s="3">
        <f t="shared" si="5"/>
        <v>0</v>
      </c>
      <c r="U19" s="8">
        <f t="shared" si="6"/>
        <v>0</v>
      </c>
    </row>
    <row r="20" spans="1:21" ht="15.75" x14ac:dyDescent="0.25">
      <c r="A20" s="4" t="s">
        <v>53</v>
      </c>
      <c r="B20" t="s">
        <v>11</v>
      </c>
      <c r="C20" t="s">
        <v>35</v>
      </c>
      <c r="D20" s="1">
        <v>495</v>
      </c>
      <c r="E20" s="1">
        <v>8600</v>
      </c>
      <c r="F20" s="26">
        <v>0.65</v>
      </c>
      <c r="G20" s="29">
        <v>23327250</v>
      </c>
      <c r="H20" s="32">
        <v>31239</v>
      </c>
      <c r="I20" s="40">
        <f t="shared" si="0"/>
        <v>15142407.15</v>
      </c>
      <c r="J20" s="19">
        <v>7440</v>
      </c>
      <c r="K20" s="33"/>
      <c r="L20" s="43">
        <f t="shared" si="1"/>
        <v>4836</v>
      </c>
      <c r="M20" s="5">
        <f t="shared" si="2"/>
        <v>15147243.15</v>
      </c>
      <c r="N20" s="23">
        <v>1.73E-4</v>
      </c>
      <c r="O20" s="15">
        <f t="shared" si="3"/>
        <v>2620.4730649500002</v>
      </c>
      <c r="P20" s="19">
        <v>490732</v>
      </c>
      <c r="Q20" s="32">
        <v>0</v>
      </c>
      <c r="R20" s="37">
        <f t="shared" si="4"/>
        <v>318975.8</v>
      </c>
      <c r="S20" s="2">
        <v>1.73E-4</v>
      </c>
      <c r="T20" s="3">
        <f t="shared" si="5"/>
        <v>55.182813400000001</v>
      </c>
      <c r="U20" s="8">
        <f t="shared" si="6"/>
        <v>2675.6558783500004</v>
      </c>
    </row>
    <row r="21" spans="1:21" ht="15.75" x14ac:dyDescent="0.25">
      <c r="A21" s="4" t="s">
        <v>53</v>
      </c>
      <c r="B21" t="s">
        <v>11</v>
      </c>
      <c r="C21" t="s">
        <v>36</v>
      </c>
      <c r="D21" s="1">
        <v>495</v>
      </c>
      <c r="E21" s="1">
        <v>8600</v>
      </c>
      <c r="F21" s="26">
        <v>0.65</v>
      </c>
      <c r="G21" s="29">
        <v>23327250</v>
      </c>
      <c r="H21" s="32">
        <v>31239</v>
      </c>
      <c r="I21" s="40">
        <f t="shared" si="0"/>
        <v>15142407.15</v>
      </c>
      <c r="J21" s="19">
        <v>7440</v>
      </c>
      <c r="K21" s="33"/>
      <c r="L21" s="43">
        <f t="shared" si="1"/>
        <v>4836</v>
      </c>
      <c r="M21" s="5">
        <f t="shared" si="2"/>
        <v>15147243.15</v>
      </c>
      <c r="N21" s="23">
        <v>3.4E-5</v>
      </c>
      <c r="O21" s="15">
        <f t="shared" si="3"/>
        <v>515.00626710000006</v>
      </c>
      <c r="P21" s="19">
        <v>490732</v>
      </c>
      <c r="Q21" s="32">
        <v>0</v>
      </c>
      <c r="R21" s="37">
        <f t="shared" si="4"/>
        <v>318975.8</v>
      </c>
      <c r="S21" s="2">
        <v>3.6000000000000001E-5</v>
      </c>
      <c r="T21" s="3">
        <f t="shared" si="5"/>
        <v>11.483128799999999</v>
      </c>
      <c r="U21" s="8">
        <f t="shared" si="6"/>
        <v>526.48939590000009</v>
      </c>
    </row>
    <row r="22" spans="1:21" ht="15.75" x14ac:dyDescent="0.25">
      <c r="A22" s="4" t="s">
        <v>53</v>
      </c>
      <c r="B22" t="s">
        <v>11</v>
      </c>
      <c r="C22" t="s">
        <v>34</v>
      </c>
      <c r="D22" s="1">
        <v>495</v>
      </c>
      <c r="E22" s="1">
        <v>8600</v>
      </c>
      <c r="F22" s="26">
        <v>0.65</v>
      </c>
      <c r="G22" s="29">
        <v>23327250</v>
      </c>
      <c r="H22" s="32">
        <v>31239</v>
      </c>
      <c r="I22" s="40">
        <f t="shared" si="0"/>
        <v>15142407.15</v>
      </c>
      <c r="J22" s="19">
        <v>7440</v>
      </c>
      <c r="K22" s="33"/>
      <c r="L22" s="43">
        <f t="shared" si="1"/>
        <v>4836</v>
      </c>
      <c r="M22" s="5">
        <f t="shared" si="2"/>
        <v>15147243.15</v>
      </c>
      <c r="N22" s="23">
        <v>0</v>
      </c>
      <c r="O22" s="15">
        <f t="shared" si="3"/>
        <v>0</v>
      </c>
      <c r="P22" s="19">
        <v>490732</v>
      </c>
      <c r="Q22" s="32">
        <v>0</v>
      </c>
      <c r="R22" s="37">
        <f t="shared" si="4"/>
        <v>318975.8</v>
      </c>
      <c r="S22" s="2">
        <v>0</v>
      </c>
      <c r="T22" s="3">
        <f t="shared" si="5"/>
        <v>0</v>
      </c>
      <c r="U22" s="8">
        <f t="shared" si="6"/>
        <v>0</v>
      </c>
    </row>
    <row r="23" spans="1:21" ht="15.75" x14ac:dyDescent="0.25">
      <c r="A23" s="4" t="s">
        <v>53</v>
      </c>
      <c r="B23" t="s">
        <v>11</v>
      </c>
      <c r="C23" t="s">
        <v>37</v>
      </c>
      <c r="D23" s="1">
        <v>495</v>
      </c>
      <c r="E23" s="1">
        <v>8600</v>
      </c>
      <c r="F23" s="26">
        <v>0.65</v>
      </c>
      <c r="G23" s="29">
        <v>23327250</v>
      </c>
      <c r="H23" s="32">
        <v>31239</v>
      </c>
      <c r="I23" s="40">
        <f t="shared" si="0"/>
        <v>15142407.15</v>
      </c>
      <c r="J23" s="19">
        <v>7440</v>
      </c>
      <c r="K23" s="33"/>
      <c r="L23" s="43">
        <f t="shared" si="1"/>
        <v>4836</v>
      </c>
      <c r="M23" s="5">
        <f t="shared" si="2"/>
        <v>15147243.15</v>
      </c>
      <c r="N23" s="23">
        <v>0</v>
      </c>
      <c r="O23" s="15">
        <f t="shared" si="3"/>
        <v>0</v>
      </c>
      <c r="P23" s="19">
        <v>490732</v>
      </c>
      <c r="Q23" s="32">
        <v>0</v>
      </c>
      <c r="R23" s="37">
        <f t="shared" si="4"/>
        <v>318975.8</v>
      </c>
      <c r="S23" s="2">
        <v>0</v>
      </c>
      <c r="T23" s="3">
        <f t="shared" si="5"/>
        <v>0</v>
      </c>
      <c r="U23" s="8">
        <f t="shared" si="6"/>
        <v>0</v>
      </c>
    </row>
    <row r="24" spans="1:21" ht="15.75" x14ac:dyDescent="0.25">
      <c r="A24" s="4" t="s">
        <v>53</v>
      </c>
      <c r="B24" t="s">
        <v>11</v>
      </c>
      <c r="C24" t="s">
        <v>31</v>
      </c>
      <c r="D24" s="1">
        <v>495</v>
      </c>
      <c r="E24" s="1">
        <v>8600</v>
      </c>
      <c r="F24" s="26">
        <v>0.65</v>
      </c>
      <c r="G24" s="29">
        <v>23327250</v>
      </c>
      <c r="H24" s="32">
        <v>31239</v>
      </c>
      <c r="I24" s="40">
        <f t="shared" si="0"/>
        <v>15142407.15</v>
      </c>
      <c r="J24" s="19">
        <v>7440</v>
      </c>
      <c r="K24" s="33"/>
      <c r="L24" s="43">
        <f t="shared" si="1"/>
        <v>4836</v>
      </c>
      <c r="M24" s="5">
        <f t="shared" si="2"/>
        <v>15147243.15</v>
      </c>
      <c r="N24" s="23">
        <v>4.8999999999999998E-5</v>
      </c>
      <c r="O24" s="15">
        <f t="shared" si="3"/>
        <v>742.21491434999996</v>
      </c>
      <c r="P24" s="19">
        <v>490732</v>
      </c>
      <c r="Q24" s="32">
        <v>0</v>
      </c>
      <c r="R24" s="37">
        <f t="shared" si="4"/>
        <v>318975.8</v>
      </c>
      <c r="S24" s="2">
        <v>4.6E-5</v>
      </c>
      <c r="T24" s="3">
        <f t="shared" si="5"/>
        <v>14.672886799999999</v>
      </c>
      <c r="U24" s="8">
        <f t="shared" si="6"/>
        <v>756.88780114999997</v>
      </c>
    </row>
    <row r="25" spans="1:21" ht="15.75" x14ac:dyDescent="0.25">
      <c r="A25" s="4" t="s">
        <v>53</v>
      </c>
      <c r="B25" t="s">
        <v>11</v>
      </c>
      <c r="C25" t="s">
        <v>163</v>
      </c>
      <c r="D25" s="1">
        <v>495</v>
      </c>
      <c r="E25" s="1">
        <v>8600</v>
      </c>
      <c r="F25" s="26">
        <v>0.65</v>
      </c>
      <c r="G25" s="29">
        <v>23327250</v>
      </c>
      <c r="H25" s="32">
        <v>31239</v>
      </c>
      <c r="I25" s="40">
        <f t="shared" si="0"/>
        <v>15142407.15</v>
      </c>
      <c r="J25" s="19">
        <v>7440</v>
      </c>
      <c r="K25" s="33"/>
      <c r="L25" s="43">
        <f t="shared" si="1"/>
        <v>4836</v>
      </c>
      <c r="M25" s="5">
        <f t="shared" si="2"/>
        <v>15147243.15</v>
      </c>
      <c r="N25" s="23">
        <v>7.2000000000000002E-5</v>
      </c>
      <c r="O25" s="15">
        <f t="shared" si="3"/>
        <v>1090.6015068000002</v>
      </c>
      <c r="P25" s="19">
        <v>490732</v>
      </c>
      <c r="Q25" s="32">
        <v>0</v>
      </c>
      <c r="R25" s="37">
        <f t="shared" si="4"/>
        <v>318975.8</v>
      </c>
      <c r="S25" s="2">
        <v>3.6999999999999998E-5</v>
      </c>
      <c r="T25" s="3">
        <f t="shared" si="5"/>
        <v>11.8021046</v>
      </c>
      <c r="U25" s="8">
        <f t="shared" si="6"/>
        <v>1102.4036114</v>
      </c>
    </row>
    <row r="26" spans="1:21" ht="15.75" x14ac:dyDescent="0.25">
      <c r="A26" s="4" t="s">
        <v>53</v>
      </c>
      <c r="B26" t="s">
        <v>11</v>
      </c>
      <c r="C26" t="s">
        <v>60</v>
      </c>
      <c r="D26" s="1">
        <v>910</v>
      </c>
      <c r="E26" s="1">
        <v>8600</v>
      </c>
      <c r="F26" s="26">
        <v>0.65</v>
      </c>
      <c r="G26" s="29">
        <v>0</v>
      </c>
      <c r="H26" s="32"/>
      <c r="I26" s="40">
        <f t="shared" si="0"/>
        <v>0</v>
      </c>
      <c r="J26" s="19">
        <v>1134</v>
      </c>
      <c r="K26" s="33"/>
      <c r="L26" s="43">
        <f t="shared" si="1"/>
        <v>737.1</v>
      </c>
      <c r="M26" s="5">
        <f t="shared" si="2"/>
        <v>737.1</v>
      </c>
      <c r="N26" s="23">
        <v>1.147E-3</v>
      </c>
      <c r="O26" s="15">
        <f t="shared" si="3"/>
        <v>0.84545370000000009</v>
      </c>
      <c r="P26" s="19">
        <v>0</v>
      </c>
      <c r="Q26" s="32">
        <v>0</v>
      </c>
      <c r="R26" s="37">
        <f t="shared" si="4"/>
        <v>0</v>
      </c>
      <c r="S26" s="2">
        <v>1.145E-3</v>
      </c>
      <c r="T26" s="3">
        <f t="shared" si="5"/>
        <v>0</v>
      </c>
      <c r="U26" s="8">
        <f t="shared" si="6"/>
        <v>0.84545370000000009</v>
      </c>
    </row>
    <row r="27" spans="1:21" ht="15.75" x14ac:dyDescent="0.25">
      <c r="A27" s="4" t="s">
        <v>53</v>
      </c>
      <c r="B27" t="s">
        <v>11</v>
      </c>
      <c r="C27" t="s">
        <v>61</v>
      </c>
      <c r="D27" s="1">
        <v>910</v>
      </c>
      <c r="E27" s="1">
        <v>8600</v>
      </c>
      <c r="F27" s="26">
        <v>0.65</v>
      </c>
      <c r="G27" s="29">
        <v>0</v>
      </c>
      <c r="H27" s="32"/>
      <c r="I27" s="40">
        <f t="shared" si="0"/>
        <v>0</v>
      </c>
      <c r="J27" s="19">
        <v>1134</v>
      </c>
      <c r="K27" s="33"/>
      <c r="L27" s="43">
        <f t="shared" si="1"/>
        <v>737.1</v>
      </c>
      <c r="M27" s="5">
        <f t="shared" si="2"/>
        <v>737.1</v>
      </c>
      <c r="N27" s="23">
        <v>1.13E-4</v>
      </c>
      <c r="O27" s="15">
        <f t="shared" si="3"/>
        <v>8.32923E-2</v>
      </c>
      <c r="P27" s="19">
        <v>0</v>
      </c>
      <c r="Q27" s="32">
        <v>0</v>
      </c>
      <c r="R27" s="37">
        <f t="shared" si="4"/>
        <v>0</v>
      </c>
      <c r="S27" s="2">
        <v>1.0900000000000001E-4</v>
      </c>
      <c r="T27" s="3">
        <f t="shared" si="5"/>
        <v>0</v>
      </c>
      <c r="U27" s="8">
        <f t="shared" si="6"/>
        <v>8.32923E-2</v>
      </c>
    </row>
    <row r="28" spans="1:21" ht="15.75" x14ac:dyDescent="0.25">
      <c r="A28" s="4" t="s">
        <v>53</v>
      </c>
      <c r="B28" t="s">
        <v>11</v>
      </c>
      <c r="C28" t="s">
        <v>62</v>
      </c>
      <c r="D28" s="1">
        <v>910</v>
      </c>
      <c r="E28" s="1">
        <v>8600</v>
      </c>
      <c r="F28" s="26">
        <v>0.65</v>
      </c>
      <c r="G28" s="29">
        <v>0</v>
      </c>
      <c r="H28" s="32"/>
      <c r="I28" s="40">
        <f t="shared" si="0"/>
        <v>0</v>
      </c>
      <c r="J28" s="19">
        <v>1134</v>
      </c>
      <c r="K28" s="33"/>
      <c r="L28" s="43">
        <f t="shared" si="1"/>
        <v>737.1</v>
      </c>
      <c r="M28" s="5">
        <f t="shared" si="2"/>
        <v>737.1</v>
      </c>
      <c r="N28" s="23">
        <v>4.2200000000000001E-4</v>
      </c>
      <c r="O28" s="15">
        <f t="shared" si="3"/>
        <v>0.3110562</v>
      </c>
      <c r="P28" s="19">
        <v>0</v>
      </c>
      <c r="Q28" s="32">
        <v>0</v>
      </c>
      <c r="R28" s="37">
        <f t="shared" si="4"/>
        <v>0</v>
      </c>
      <c r="S28" s="2">
        <v>3.8099999999999999E-4</v>
      </c>
      <c r="T28" s="3">
        <f t="shared" si="5"/>
        <v>0</v>
      </c>
      <c r="U28" s="8">
        <f t="shared" si="6"/>
        <v>0.3110562</v>
      </c>
    </row>
    <row r="29" spans="1:21" ht="15.75" x14ac:dyDescent="0.25">
      <c r="A29" s="4" t="s">
        <v>53</v>
      </c>
      <c r="B29" t="s">
        <v>11</v>
      </c>
      <c r="C29" t="s">
        <v>74</v>
      </c>
      <c r="D29" s="1">
        <v>910</v>
      </c>
      <c r="E29" s="1">
        <v>8600</v>
      </c>
      <c r="F29" s="26">
        <v>0.65</v>
      </c>
      <c r="G29" s="29">
        <v>0</v>
      </c>
      <c r="H29" s="32"/>
      <c r="I29" s="40">
        <f t="shared" si="0"/>
        <v>0</v>
      </c>
      <c r="J29" s="19">
        <v>1134</v>
      </c>
      <c r="K29" s="33"/>
      <c r="L29" s="43">
        <f t="shared" si="1"/>
        <v>737.1</v>
      </c>
      <c r="M29" s="5">
        <f t="shared" si="2"/>
        <v>737.1</v>
      </c>
      <c r="N29" s="23">
        <v>5.0390000000000001E-3</v>
      </c>
      <c r="O29" s="15">
        <f t="shared" si="3"/>
        <v>3.7142469</v>
      </c>
      <c r="P29" s="19">
        <v>0</v>
      </c>
      <c r="Q29" s="32">
        <v>0</v>
      </c>
      <c r="R29" s="37">
        <f t="shared" si="4"/>
        <v>0</v>
      </c>
      <c r="S29" s="2">
        <v>5.0080000000000003E-3</v>
      </c>
      <c r="T29" s="3">
        <f t="shared" si="5"/>
        <v>0</v>
      </c>
      <c r="U29" s="8">
        <f t="shared" si="6"/>
        <v>3.7142469</v>
      </c>
    </row>
    <row r="30" spans="1:21" ht="15.75" x14ac:dyDescent="0.25">
      <c r="A30" s="4" t="s">
        <v>53</v>
      </c>
      <c r="B30" t="s">
        <v>11</v>
      </c>
      <c r="C30" t="s">
        <v>63</v>
      </c>
      <c r="D30" s="1">
        <v>910</v>
      </c>
      <c r="E30" s="1">
        <v>8600</v>
      </c>
      <c r="F30" s="26">
        <v>0.65</v>
      </c>
      <c r="G30" s="29">
        <v>0</v>
      </c>
      <c r="H30" s="32"/>
      <c r="I30" s="40">
        <f t="shared" si="0"/>
        <v>0</v>
      </c>
      <c r="J30" s="19">
        <v>1134</v>
      </c>
      <c r="K30" s="33"/>
      <c r="L30" s="43">
        <f t="shared" si="1"/>
        <v>737.1</v>
      </c>
      <c r="M30" s="5">
        <f t="shared" si="2"/>
        <v>737.1</v>
      </c>
      <c r="N30" s="23">
        <v>0</v>
      </c>
      <c r="O30" s="15">
        <f t="shared" si="3"/>
        <v>0</v>
      </c>
      <c r="P30" s="19">
        <v>0</v>
      </c>
      <c r="Q30" s="32">
        <v>0</v>
      </c>
      <c r="R30" s="37">
        <f t="shared" si="4"/>
        <v>0</v>
      </c>
      <c r="S30" s="2">
        <v>0</v>
      </c>
      <c r="T30" s="3">
        <f t="shared" si="5"/>
        <v>0</v>
      </c>
      <c r="U30" s="8">
        <f t="shared" si="6"/>
        <v>0</v>
      </c>
    </row>
    <row r="31" spans="1:21" ht="15.75" x14ac:dyDescent="0.25">
      <c r="A31" s="4" t="s">
        <v>53</v>
      </c>
      <c r="B31" t="s">
        <v>11</v>
      </c>
      <c r="C31" t="s">
        <v>64</v>
      </c>
      <c r="D31" s="1">
        <v>910</v>
      </c>
      <c r="E31" s="1">
        <v>8600</v>
      </c>
      <c r="F31" s="26">
        <v>0.65</v>
      </c>
      <c r="G31" s="29">
        <v>0</v>
      </c>
      <c r="H31" s="32"/>
      <c r="I31" s="40">
        <f t="shared" si="0"/>
        <v>0</v>
      </c>
      <c r="J31" s="19">
        <v>1134</v>
      </c>
      <c r="K31" s="33"/>
      <c r="L31" s="43">
        <f t="shared" si="1"/>
        <v>737.1</v>
      </c>
      <c r="M31" s="5">
        <f t="shared" si="2"/>
        <v>737.1</v>
      </c>
      <c r="N31" s="23">
        <v>6.7999999999999999E-5</v>
      </c>
      <c r="O31" s="15">
        <f t="shared" si="3"/>
        <v>5.0122800000000002E-2</v>
      </c>
      <c r="P31" s="19">
        <v>0</v>
      </c>
      <c r="Q31" s="32">
        <v>0</v>
      </c>
      <c r="R31" s="37">
        <f t="shared" si="4"/>
        <v>0</v>
      </c>
      <c r="S31" s="2">
        <v>6.7999999999999999E-5</v>
      </c>
      <c r="T31" s="3">
        <f t="shared" si="5"/>
        <v>0</v>
      </c>
      <c r="U31" s="8">
        <f t="shared" si="6"/>
        <v>5.0122800000000002E-2</v>
      </c>
    </row>
    <row r="32" spans="1:21" ht="15.75" x14ac:dyDescent="0.25">
      <c r="A32" s="4" t="s">
        <v>53</v>
      </c>
      <c r="B32" t="s">
        <v>11</v>
      </c>
      <c r="C32" t="s">
        <v>65</v>
      </c>
      <c r="D32" s="1">
        <v>910</v>
      </c>
      <c r="E32" s="1">
        <v>8600</v>
      </c>
      <c r="F32" s="26">
        <v>0.65</v>
      </c>
      <c r="G32" s="29">
        <v>0</v>
      </c>
      <c r="H32" s="32"/>
      <c r="I32" s="40">
        <f t="shared" si="0"/>
        <v>0</v>
      </c>
      <c r="J32" s="19">
        <v>1134</v>
      </c>
      <c r="K32" s="33"/>
      <c r="L32" s="43">
        <f t="shared" si="1"/>
        <v>737.1</v>
      </c>
      <c r="M32" s="5">
        <f t="shared" si="2"/>
        <v>737.1</v>
      </c>
      <c r="N32" s="23">
        <v>1.54E-4</v>
      </c>
      <c r="O32" s="15">
        <f t="shared" si="3"/>
        <v>0.1135134</v>
      </c>
      <c r="P32" s="19">
        <v>0</v>
      </c>
      <c r="Q32" s="32">
        <v>0</v>
      </c>
      <c r="R32" s="37">
        <f t="shared" si="4"/>
        <v>0</v>
      </c>
      <c r="S32" s="2">
        <v>1.03E-4</v>
      </c>
      <c r="T32" s="3">
        <f t="shared" si="5"/>
        <v>0</v>
      </c>
      <c r="U32" s="8">
        <f t="shared" si="6"/>
        <v>0.1135134</v>
      </c>
    </row>
    <row r="33" spans="1:21" ht="15.75" x14ac:dyDescent="0.25">
      <c r="A33" s="4" t="s">
        <v>53</v>
      </c>
      <c r="B33" t="s">
        <v>11</v>
      </c>
      <c r="C33" t="s">
        <v>77</v>
      </c>
      <c r="D33" s="1">
        <v>910</v>
      </c>
      <c r="E33" s="1">
        <v>8600</v>
      </c>
      <c r="F33" s="26">
        <v>0.65</v>
      </c>
      <c r="G33" s="29">
        <v>0</v>
      </c>
      <c r="H33" s="32"/>
      <c r="I33" s="40">
        <f t="shared" si="0"/>
        <v>0</v>
      </c>
      <c r="J33" s="19">
        <v>1134</v>
      </c>
      <c r="K33" s="33"/>
      <c r="L33" s="43">
        <f t="shared" si="1"/>
        <v>737.1</v>
      </c>
      <c r="M33" s="5">
        <f t="shared" si="2"/>
        <v>737.1</v>
      </c>
      <c r="N33" s="23">
        <v>1.54E-4</v>
      </c>
      <c r="O33" s="15">
        <f t="shared" si="3"/>
        <v>0.1135134</v>
      </c>
      <c r="P33" s="19">
        <v>0</v>
      </c>
      <c r="Q33" s="32">
        <v>0</v>
      </c>
      <c r="R33" s="37">
        <f t="shared" si="4"/>
        <v>0</v>
      </c>
      <c r="S33" s="2">
        <v>1.56E-4</v>
      </c>
      <c r="T33" s="3">
        <f t="shared" si="5"/>
        <v>0</v>
      </c>
      <c r="U33" s="8">
        <f t="shared" si="6"/>
        <v>0.1135134</v>
      </c>
    </row>
    <row r="34" spans="1:21" ht="15.75" x14ac:dyDescent="0.25">
      <c r="A34" s="4" t="s">
        <v>53</v>
      </c>
      <c r="B34" t="s">
        <v>11</v>
      </c>
      <c r="C34" t="s">
        <v>84</v>
      </c>
      <c r="D34" s="1">
        <v>910</v>
      </c>
      <c r="E34" s="1">
        <v>8600</v>
      </c>
      <c r="F34" s="26">
        <v>0.65</v>
      </c>
      <c r="G34" s="29">
        <v>0</v>
      </c>
      <c r="H34" s="32"/>
      <c r="I34" s="40">
        <f t="shared" si="0"/>
        <v>0</v>
      </c>
      <c r="J34" s="19">
        <v>1134</v>
      </c>
      <c r="K34" s="33"/>
      <c r="L34" s="43">
        <f t="shared" si="1"/>
        <v>737.1</v>
      </c>
      <c r="M34" s="5">
        <f t="shared" si="2"/>
        <v>737.1</v>
      </c>
      <c r="N34" s="23">
        <v>0</v>
      </c>
      <c r="O34" s="15">
        <f t="shared" si="3"/>
        <v>0</v>
      </c>
      <c r="P34" s="19">
        <v>0</v>
      </c>
      <c r="Q34" s="32">
        <v>0</v>
      </c>
      <c r="R34" s="37">
        <f t="shared" si="4"/>
        <v>0</v>
      </c>
      <c r="S34" s="2">
        <v>0</v>
      </c>
      <c r="T34" s="3">
        <f t="shared" si="5"/>
        <v>0</v>
      </c>
      <c r="U34" s="8">
        <f t="shared" si="6"/>
        <v>0</v>
      </c>
    </row>
    <row r="35" spans="1:21" ht="15.75" x14ac:dyDescent="0.25">
      <c r="A35" s="4" t="s">
        <v>53</v>
      </c>
      <c r="B35" t="s">
        <v>11</v>
      </c>
      <c r="C35" t="s">
        <v>67</v>
      </c>
      <c r="D35" s="1">
        <v>910</v>
      </c>
      <c r="E35" s="1">
        <v>8600</v>
      </c>
      <c r="F35" s="26">
        <v>0.65</v>
      </c>
      <c r="G35" s="29">
        <v>0</v>
      </c>
      <c r="H35" s="32"/>
      <c r="I35" s="40">
        <f t="shared" si="0"/>
        <v>0</v>
      </c>
      <c r="J35" s="19">
        <v>1134</v>
      </c>
      <c r="K35" s="33"/>
      <c r="L35" s="43">
        <f t="shared" si="1"/>
        <v>737.1</v>
      </c>
      <c r="M35" s="5">
        <f t="shared" si="2"/>
        <v>737.1</v>
      </c>
      <c r="N35" s="23">
        <v>6.6000000000000005E-5</v>
      </c>
      <c r="O35" s="15">
        <f t="shared" si="3"/>
        <v>4.8648600000000007E-2</v>
      </c>
      <c r="P35" s="19">
        <v>0</v>
      </c>
      <c r="Q35" s="32">
        <v>0</v>
      </c>
      <c r="R35" s="37">
        <f t="shared" si="4"/>
        <v>0</v>
      </c>
      <c r="S35" s="2">
        <v>6.6000000000000005E-5</v>
      </c>
      <c r="T35" s="3">
        <f t="shared" si="5"/>
        <v>0</v>
      </c>
      <c r="U35" s="8">
        <f t="shared" si="6"/>
        <v>4.8648600000000007E-2</v>
      </c>
    </row>
    <row r="36" spans="1:21" ht="15.75" x14ac:dyDescent="0.25">
      <c r="A36" s="4" t="s">
        <v>53</v>
      </c>
      <c r="B36" t="s">
        <v>11</v>
      </c>
      <c r="C36" t="s">
        <v>80</v>
      </c>
      <c r="D36" s="1">
        <v>910</v>
      </c>
      <c r="E36" s="1">
        <v>8600</v>
      </c>
      <c r="F36" s="26">
        <v>0.65</v>
      </c>
      <c r="G36" s="29">
        <v>0</v>
      </c>
      <c r="H36" s="32"/>
      <c r="I36" s="40">
        <f t="shared" si="0"/>
        <v>0</v>
      </c>
      <c r="J36" s="19">
        <v>1134</v>
      </c>
      <c r="K36" s="33"/>
      <c r="L36" s="43">
        <f t="shared" si="1"/>
        <v>737.1</v>
      </c>
      <c r="M36" s="5">
        <f t="shared" si="2"/>
        <v>737.1</v>
      </c>
      <c r="N36" s="23">
        <v>0</v>
      </c>
      <c r="O36" s="15">
        <f t="shared" si="3"/>
        <v>0</v>
      </c>
      <c r="P36" s="19">
        <v>0</v>
      </c>
      <c r="Q36" s="32">
        <v>0</v>
      </c>
      <c r="R36" s="37">
        <f t="shared" si="4"/>
        <v>0</v>
      </c>
      <c r="S36" s="2">
        <v>0</v>
      </c>
      <c r="T36" s="3">
        <f t="shared" si="5"/>
        <v>0</v>
      </c>
      <c r="U36" s="8">
        <f t="shared" si="6"/>
        <v>0</v>
      </c>
    </row>
    <row r="37" spans="1:21" ht="15.75" x14ac:dyDescent="0.25">
      <c r="A37" s="4" t="s">
        <v>53</v>
      </c>
      <c r="B37" t="s">
        <v>11</v>
      </c>
      <c r="C37" t="s">
        <v>68</v>
      </c>
      <c r="D37" s="1">
        <v>910</v>
      </c>
      <c r="E37" s="1">
        <v>8600</v>
      </c>
      <c r="F37" s="26">
        <v>0.65</v>
      </c>
      <c r="G37" s="29">
        <v>0</v>
      </c>
      <c r="H37" s="32"/>
      <c r="I37" s="40">
        <f t="shared" si="0"/>
        <v>0</v>
      </c>
      <c r="J37" s="19">
        <v>1134</v>
      </c>
      <c r="K37" s="33"/>
      <c r="L37" s="43">
        <f t="shared" si="1"/>
        <v>737.1</v>
      </c>
      <c r="M37" s="5">
        <f t="shared" si="2"/>
        <v>737.1</v>
      </c>
      <c r="N37" s="23">
        <v>1.0900000000000001E-4</v>
      </c>
      <c r="O37" s="15">
        <f t="shared" si="3"/>
        <v>8.034390000000001E-2</v>
      </c>
      <c r="P37" s="19">
        <v>0</v>
      </c>
      <c r="Q37" s="32"/>
      <c r="R37" s="37">
        <f t="shared" si="4"/>
        <v>0</v>
      </c>
      <c r="S37" s="2">
        <v>1.0900000000000001E-4</v>
      </c>
      <c r="T37" s="3">
        <f t="shared" si="5"/>
        <v>0</v>
      </c>
      <c r="U37" s="8">
        <f t="shared" si="6"/>
        <v>8.034390000000001E-2</v>
      </c>
    </row>
    <row r="38" spans="1:21" ht="15.75" x14ac:dyDescent="0.25">
      <c r="A38" s="4" t="s">
        <v>53</v>
      </c>
      <c r="B38" t="s">
        <v>11</v>
      </c>
      <c r="C38" t="s">
        <v>81</v>
      </c>
      <c r="D38" s="1">
        <v>910</v>
      </c>
      <c r="E38" s="1">
        <v>8600</v>
      </c>
      <c r="F38" s="26">
        <v>0.65</v>
      </c>
      <c r="G38" s="29">
        <v>0</v>
      </c>
      <c r="H38" s="32"/>
      <c r="I38" s="40">
        <f t="shared" si="0"/>
        <v>0</v>
      </c>
      <c r="J38" s="19">
        <v>1134</v>
      </c>
      <c r="K38" s="33"/>
      <c r="L38" s="43">
        <f t="shared" si="1"/>
        <v>737.1</v>
      </c>
      <c r="M38" s="5">
        <f t="shared" si="2"/>
        <v>737.1</v>
      </c>
      <c r="N38" s="23">
        <v>1.0579999999999999E-3</v>
      </c>
      <c r="O38" s="15">
        <f t="shared" si="3"/>
        <v>0.77985179999999998</v>
      </c>
      <c r="P38" s="19">
        <v>0</v>
      </c>
      <c r="Q38" s="32"/>
      <c r="R38" s="37">
        <f t="shared" si="4"/>
        <v>0</v>
      </c>
      <c r="S38" s="2">
        <v>9.810000000000001E-4</v>
      </c>
      <c r="T38" s="3">
        <f t="shared" si="5"/>
        <v>0</v>
      </c>
      <c r="U38" s="8">
        <f t="shared" si="6"/>
        <v>0.77985179999999998</v>
      </c>
    </row>
    <row r="39" spans="1:21" ht="15.75" x14ac:dyDescent="0.25">
      <c r="A39" s="4" t="s">
        <v>53</v>
      </c>
      <c r="B39" t="s">
        <v>11</v>
      </c>
      <c r="C39" t="s">
        <v>69</v>
      </c>
      <c r="D39" s="1">
        <v>910</v>
      </c>
      <c r="E39" s="1">
        <v>8600</v>
      </c>
      <c r="F39" s="26">
        <v>0</v>
      </c>
      <c r="G39" s="29">
        <v>0</v>
      </c>
      <c r="H39" s="32"/>
      <c r="I39" s="40">
        <f t="shared" si="0"/>
        <v>0</v>
      </c>
      <c r="J39" s="19">
        <v>1134</v>
      </c>
      <c r="K39" s="33"/>
      <c r="L39" s="43">
        <f t="shared" si="1"/>
        <v>0</v>
      </c>
      <c r="M39" s="5">
        <f t="shared" si="2"/>
        <v>0</v>
      </c>
      <c r="N39" s="23">
        <v>1.5E-5</v>
      </c>
      <c r="O39" s="15">
        <f t="shared" si="3"/>
        <v>0</v>
      </c>
      <c r="P39" s="19">
        <v>0</v>
      </c>
      <c r="Q39" s="32"/>
      <c r="R39" s="37">
        <f t="shared" si="4"/>
        <v>0</v>
      </c>
      <c r="S39" s="2">
        <v>1.0000000000000001E-5</v>
      </c>
      <c r="T39" s="3">
        <f t="shared" si="5"/>
        <v>0</v>
      </c>
      <c r="U39" s="8">
        <f t="shared" si="6"/>
        <v>0</v>
      </c>
    </row>
    <row r="40" spans="1:21" ht="15.75" x14ac:dyDescent="0.25">
      <c r="A40" s="4" t="s">
        <v>53</v>
      </c>
      <c r="B40" t="s">
        <v>11</v>
      </c>
      <c r="C40" t="s">
        <v>70</v>
      </c>
      <c r="D40" s="1">
        <v>910</v>
      </c>
      <c r="E40" s="1">
        <v>8600</v>
      </c>
      <c r="F40" s="26">
        <v>0</v>
      </c>
      <c r="G40" s="29">
        <v>0</v>
      </c>
      <c r="H40" s="32"/>
      <c r="I40" s="40">
        <f t="shared" si="0"/>
        <v>0</v>
      </c>
      <c r="J40" s="19">
        <v>1134</v>
      </c>
      <c r="K40" s="33"/>
      <c r="L40" s="43">
        <f t="shared" si="1"/>
        <v>0</v>
      </c>
      <c r="M40" s="5">
        <f t="shared" si="2"/>
        <v>0</v>
      </c>
      <c r="N40" s="23">
        <v>1.73E-4</v>
      </c>
      <c r="O40" s="15">
        <f t="shared" si="3"/>
        <v>0</v>
      </c>
      <c r="P40" s="19">
        <v>0</v>
      </c>
      <c r="Q40" s="32">
        <v>0</v>
      </c>
      <c r="R40" s="37">
        <f t="shared" si="4"/>
        <v>0</v>
      </c>
      <c r="S40" s="2">
        <v>1.73E-4</v>
      </c>
      <c r="T40" s="3">
        <f t="shared" si="5"/>
        <v>0</v>
      </c>
      <c r="U40" s="8">
        <f t="shared" si="6"/>
        <v>0</v>
      </c>
    </row>
    <row r="41" spans="1:21" ht="15.75" x14ac:dyDescent="0.25">
      <c r="A41" s="4" t="s">
        <v>53</v>
      </c>
      <c r="B41" t="s">
        <v>11</v>
      </c>
      <c r="C41" t="s">
        <v>30</v>
      </c>
      <c r="D41" s="1">
        <v>910</v>
      </c>
      <c r="E41" s="1">
        <v>8600</v>
      </c>
      <c r="F41" s="26">
        <v>0.65</v>
      </c>
      <c r="G41" s="29">
        <v>0</v>
      </c>
      <c r="H41" s="32"/>
      <c r="I41" s="40">
        <f t="shared" si="0"/>
        <v>0</v>
      </c>
      <c r="J41" s="19">
        <v>1134</v>
      </c>
      <c r="K41" s="33"/>
      <c r="L41" s="43">
        <f t="shared" si="1"/>
        <v>737.1</v>
      </c>
      <c r="M41" s="5">
        <f t="shared" si="2"/>
        <v>737.1</v>
      </c>
      <c r="N41" s="23">
        <v>0</v>
      </c>
      <c r="O41" s="15">
        <f t="shared" si="3"/>
        <v>0</v>
      </c>
      <c r="P41" s="19">
        <v>0</v>
      </c>
      <c r="Q41" s="32">
        <v>0</v>
      </c>
      <c r="R41" s="37">
        <f t="shared" si="4"/>
        <v>0</v>
      </c>
      <c r="S41" s="2">
        <v>0</v>
      </c>
      <c r="T41" s="3">
        <f t="shared" si="5"/>
        <v>0</v>
      </c>
      <c r="U41" s="8">
        <f t="shared" si="6"/>
        <v>0</v>
      </c>
    </row>
    <row r="42" spans="1:21" ht="15.75" x14ac:dyDescent="0.25">
      <c r="A42" s="4" t="s">
        <v>53</v>
      </c>
      <c r="B42" t="s">
        <v>11</v>
      </c>
      <c r="C42" t="s">
        <v>35</v>
      </c>
      <c r="D42" s="1">
        <v>910</v>
      </c>
      <c r="E42" s="1">
        <v>8600</v>
      </c>
      <c r="F42" s="26">
        <v>0.65</v>
      </c>
      <c r="G42" s="29">
        <v>0</v>
      </c>
      <c r="H42" s="32"/>
      <c r="I42" s="40">
        <f t="shared" si="0"/>
        <v>0</v>
      </c>
      <c r="J42" s="19">
        <v>1134</v>
      </c>
      <c r="K42" s="33"/>
      <c r="L42" s="43">
        <f t="shared" si="1"/>
        <v>737.1</v>
      </c>
      <c r="M42" s="5">
        <f t="shared" si="2"/>
        <v>737.1</v>
      </c>
      <c r="N42" s="23">
        <v>1.73E-4</v>
      </c>
      <c r="O42" s="15">
        <f t="shared" si="3"/>
        <v>0.1275183</v>
      </c>
      <c r="P42" s="19">
        <v>0</v>
      </c>
      <c r="Q42" s="32">
        <v>0</v>
      </c>
      <c r="R42" s="37">
        <f t="shared" si="4"/>
        <v>0</v>
      </c>
      <c r="S42" s="2">
        <v>1.73E-4</v>
      </c>
      <c r="T42" s="3">
        <f t="shared" si="5"/>
        <v>0</v>
      </c>
      <c r="U42" s="8">
        <f t="shared" si="6"/>
        <v>0.1275183</v>
      </c>
    </row>
    <row r="43" spans="1:21" ht="15.75" x14ac:dyDescent="0.25">
      <c r="A43" s="4" t="s">
        <v>53</v>
      </c>
      <c r="B43" t="s">
        <v>11</v>
      </c>
      <c r="C43" t="s">
        <v>36</v>
      </c>
      <c r="D43" s="1">
        <v>910</v>
      </c>
      <c r="E43" s="1">
        <v>8600</v>
      </c>
      <c r="F43" s="26">
        <v>0.65</v>
      </c>
      <c r="G43" s="29">
        <v>0</v>
      </c>
      <c r="H43" s="32"/>
      <c r="I43" s="40">
        <f t="shared" si="0"/>
        <v>0</v>
      </c>
      <c r="J43" s="19">
        <v>1134</v>
      </c>
      <c r="K43" s="33"/>
      <c r="L43" s="43">
        <f t="shared" si="1"/>
        <v>737.1</v>
      </c>
      <c r="M43" s="5">
        <f t="shared" si="2"/>
        <v>737.1</v>
      </c>
      <c r="N43" s="23">
        <v>3.4E-5</v>
      </c>
      <c r="O43" s="15">
        <f t="shared" si="3"/>
        <v>2.5061400000000001E-2</v>
      </c>
      <c r="P43" s="19">
        <v>0</v>
      </c>
      <c r="Q43" s="32">
        <v>0</v>
      </c>
      <c r="R43" s="37">
        <f t="shared" si="4"/>
        <v>0</v>
      </c>
      <c r="S43" s="2">
        <v>3.6000000000000001E-5</v>
      </c>
      <c r="T43" s="3">
        <f t="shared" si="5"/>
        <v>0</v>
      </c>
      <c r="U43" s="8">
        <f t="shared" si="6"/>
        <v>2.5061400000000001E-2</v>
      </c>
    </row>
    <row r="44" spans="1:21" ht="15.75" x14ac:dyDescent="0.25">
      <c r="A44" s="4" t="s">
        <v>53</v>
      </c>
      <c r="B44" t="s">
        <v>11</v>
      </c>
      <c r="C44" t="s">
        <v>34</v>
      </c>
      <c r="D44" s="1">
        <v>910</v>
      </c>
      <c r="E44" s="1">
        <v>8600</v>
      </c>
      <c r="F44" s="26">
        <v>0.65</v>
      </c>
      <c r="G44" s="29">
        <v>0</v>
      </c>
      <c r="H44" s="32"/>
      <c r="I44" s="40">
        <f t="shared" si="0"/>
        <v>0</v>
      </c>
      <c r="J44" s="19">
        <v>1134</v>
      </c>
      <c r="K44" s="33"/>
      <c r="L44" s="43">
        <f t="shared" si="1"/>
        <v>737.1</v>
      </c>
      <c r="M44" s="5">
        <f t="shared" si="2"/>
        <v>737.1</v>
      </c>
      <c r="N44" s="23">
        <v>0</v>
      </c>
      <c r="O44" s="15">
        <f t="shared" si="3"/>
        <v>0</v>
      </c>
      <c r="P44" s="19">
        <v>0</v>
      </c>
      <c r="Q44" s="32">
        <v>0</v>
      </c>
      <c r="R44" s="37">
        <f t="shared" si="4"/>
        <v>0</v>
      </c>
      <c r="S44" s="2">
        <v>0</v>
      </c>
      <c r="T44" s="3">
        <f t="shared" si="5"/>
        <v>0</v>
      </c>
      <c r="U44" s="8">
        <f t="shared" si="6"/>
        <v>0</v>
      </c>
    </row>
    <row r="45" spans="1:21" ht="15.75" x14ac:dyDescent="0.25">
      <c r="A45" s="4" t="s">
        <v>53</v>
      </c>
      <c r="B45" t="s">
        <v>11</v>
      </c>
      <c r="C45" t="s">
        <v>37</v>
      </c>
      <c r="D45" s="1">
        <v>910</v>
      </c>
      <c r="E45" s="1">
        <v>8600</v>
      </c>
      <c r="F45" s="26">
        <v>0.65</v>
      </c>
      <c r="G45" s="29">
        <v>0</v>
      </c>
      <c r="H45" s="32"/>
      <c r="I45" s="40">
        <f t="shared" si="0"/>
        <v>0</v>
      </c>
      <c r="J45" s="19">
        <v>1134</v>
      </c>
      <c r="K45" s="33"/>
      <c r="L45" s="43">
        <f t="shared" si="1"/>
        <v>737.1</v>
      </c>
      <c r="M45" s="5">
        <f t="shared" si="2"/>
        <v>737.1</v>
      </c>
      <c r="N45" s="23">
        <v>0</v>
      </c>
      <c r="O45" s="15">
        <f t="shared" si="3"/>
        <v>0</v>
      </c>
      <c r="P45" s="19">
        <v>0</v>
      </c>
      <c r="Q45" s="32">
        <v>0</v>
      </c>
      <c r="R45" s="37">
        <f t="shared" si="4"/>
        <v>0</v>
      </c>
      <c r="S45" s="2">
        <v>0</v>
      </c>
      <c r="T45" s="3">
        <f t="shared" si="5"/>
        <v>0</v>
      </c>
      <c r="U45" s="8">
        <f t="shared" si="6"/>
        <v>0</v>
      </c>
    </row>
    <row r="46" spans="1:21" ht="15.75" x14ac:dyDescent="0.25">
      <c r="A46" s="4" t="s">
        <v>53</v>
      </c>
      <c r="B46" t="s">
        <v>11</v>
      </c>
      <c r="C46" t="s">
        <v>31</v>
      </c>
      <c r="D46" s="1">
        <v>910</v>
      </c>
      <c r="E46" s="1">
        <v>8600</v>
      </c>
      <c r="F46" s="26">
        <v>0.65</v>
      </c>
      <c r="G46" s="29">
        <v>0</v>
      </c>
      <c r="H46" s="32"/>
      <c r="I46" s="40">
        <f t="shared" si="0"/>
        <v>0</v>
      </c>
      <c r="J46" s="19">
        <v>1134</v>
      </c>
      <c r="K46" s="33"/>
      <c r="L46" s="43">
        <f t="shared" si="1"/>
        <v>737.1</v>
      </c>
      <c r="M46" s="5">
        <f t="shared" si="2"/>
        <v>737.1</v>
      </c>
      <c r="N46" s="23">
        <v>4.8999999999999998E-5</v>
      </c>
      <c r="O46" s="15">
        <f t="shared" si="3"/>
        <v>3.6117900000000001E-2</v>
      </c>
      <c r="P46" s="19">
        <v>0</v>
      </c>
      <c r="Q46" s="32">
        <v>0</v>
      </c>
      <c r="R46" s="37">
        <f t="shared" si="4"/>
        <v>0</v>
      </c>
      <c r="S46" s="2">
        <v>4.6E-5</v>
      </c>
      <c r="T46" s="3">
        <f t="shared" si="5"/>
        <v>0</v>
      </c>
      <c r="U46" s="8">
        <f t="shared" si="6"/>
        <v>3.6117900000000001E-2</v>
      </c>
    </row>
    <row r="47" spans="1:21" ht="15.75" x14ac:dyDescent="0.25">
      <c r="A47" s="4" t="s">
        <v>53</v>
      </c>
      <c r="B47" t="s">
        <v>11</v>
      </c>
      <c r="C47" t="s">
        <v>163</v>
      </c>
      <c r="D47" s="1">
        <v>910</v>
      </c>
      <c r="E47" s="1">
        <v>8600</v>
      </c>
      <c r="F47" s="26">
        <v>0.65</v>
      </c>
      <c r="G47" s="29">
        <v>0</v>
      </c>
      <c r="H47" s="32"/>
      <c r="I47" s="40">
        <f t="shared" si="0"/>
        <v>0</v>
      </c>
      <c r="J47" s="19">
        <v>1134</v>
      </c>
      <c r="K47" s="33"/>
      <c r="L47" s="43">
        <f t="shared" si="1"/>
        <v>737.1</v>
      </c>
      <c r="M47" s="5">
        <f t="shared" si="2"/>
        <v>737.1</v>
      </c>
      <c r="N47" s="23">
        <v>7.2000000000000002E-5</v>
      </c>
      <c r="O47" s="15">
        <f t="shared" si="3"/>
        <v>5.3071200000000006E-2</v>
      </c>
      <c r="P47" s="19">
        <v>0</v>
      </c>
      <c r="Q47" s="32">
        <v>0</v>
      </c>
      <c r="R47" s="37">
        <f t="shared" si="4"/>
        <v>0</v>
      </c>
      <c r="S47" s="2">
        <v>3.6999999999999998E-5</v>
      </c>
      <c r="T47" s="3">
        <f t="shared" si="5"/>
        <v>0</v>
      </c>
      <c r="U47" s="8">
        <f t="shared" si="6"/>
        <v>5.3071200000000006E-2</v>
      </c>
    </row>
    <row r="48" spans="1:21" ht="15.75" x14ac:dyDescent="0.25">
      <c r="A48" s="4" t="s">
        <v>53</v>
      </c>
      <c r="B48" t="s">
        <v>23</v>
      </c>
      <c r="C48" t="s">
        <v>60</v>
      </c>
      <c r="D48" s="1">
        <v>509</v>
      </c>
      <c r="E48" s="1">
        <v>8601</v>
      </c>
      <c r="F48" s="26">
        <v>0.55000000000000004</v>
      </c>
      <c r="G48" s="29">
        <v>17155750</v>
      </c>
      <c r="H48" s="32">
        <v>5309954</v>
      </c>
      <c r="I48" s="40">
        <f t="shared" si="0"/>
        <v>6515187.8000000007</v>
      </c>
      <c r="J48" s="19">
        <v>21849</v>
      </c>
      <c r="K48" s="33"/>
      <c r="L48" s="43">
        <f t="shared" si="1"/>
        <v>12016.95</v>
      </c>
      <c r="M48" s="5">
        <f t="shared" si="2"/>
        <v>6527204.7500000009</v>
      </c>
      <c r="N48" s="23">
        <v>1.147E-3</v>
      </c>
      <c r="O48" s="15">
        <f t="shared" si="3"/>
        <v>7486.7038482500011</v>
      </c>
      <c r="P48" s="19">
        <v>1293341</v>
      </c>
      <c r="Q48" s="32">
        <v>372992</v>
      </c>
      <c r="R48" s="37">
        <f t="shared" si="4"/>
        <v>506191.95000000007</v>
      </c>
      <c r="S48" s="2">
        <v>1.145E-3</v>
      </c>
      <c r="T48" s="3">
        <f t="shared" si="5"/>
        <v>579.58978275000004</v>
      </c>
      <c r="U48" s="8">
        <f t="shared" si="6"/>
        <v>8066.2936310000014</v>
      </c>
    </row>
    <row r="49" spans="1:21" ht="15.75" x14ac:dyDescent="0.25">
      <c r="A49" s="4" t="s">
        <v>53</v>
      </c>
      <c r="B49" t="s">
        <v>23</v>
      </c>
      <c r="C49" t="s">
        <v>61</v>
      </c>
      <c r="D49" s="1">
        <v>509</v>
      </c>
      <c r="E49" s="1">
        <v>8601</v>
      </c>
      <c r="F49" s="26">
        <v>0.55000000000000004</v>
      </c>
      <c r="G49" s="29">
        <v>17155750</v>
      </c>
      <c r="H49" s="32">
        <v>5309954</v>
      </c>
      <c r="I49" s="40">
        <f t="shared" si="0"/>
        <v>6515187.8000000007</v>
      </c>
      <c r="J49" s="19">
        <v>21849</v>
      </c>
      <c r="K49" s="33"/>
      <c r="L49" s="43">
        <f t="shared" si="1"/>
        <v>12016.95</v>
      </c>
      <c r="M49" s="5">
        <f t="shared" si="2"/>
        <v>6527204.7500000009</v>
      </c>
      <c r="N49" s="23">
        <v>1.13E-4</v>
      </c>
      <c r="O49" s="15">
        <f t="shared" si="3"/>
        <v>737.57413675000009</v>
      </c>
      <c r="P49" s="19">
        <v>1293341</v>
      </c>
      <c r="Q49" s="32">
        <v>372992</v>
      </c>
      <c r="R49" s="37">
        <f t="shared" si="4"/>
        <v>506191.95000000007</v>
      </c>
      <c r="S49" s="2">
        <v>1.0900000000000001E-4</v>
      </c>
      <c r="T49" s="3">
        <f t="shared" si="5"/>
        <v>55.174922550000012</v>
      </c>
      <c r="U49" s="8">
        <f t="shared" si="6"/>
        <v>792.74905930000011</v>
      </c>
    </row>
    <row r="50" spans="1:21" ht="15.75" x14ac:dyDescent="0.25">
      <c r="A50" s="4" t="s">
        <v>53</v>
      </c>
      <c r="B50" t="s">
        <v>23</v>
      </c>
      <c r="C50" t="s">
        <v>62</v>
      </c>
      <c r="D50" s="1">
        <v>509</v>
      </c>
      <c r="E50" s="1">
        <v>8601</v>
      </c>
      <c r="F50" s="26">
        <v>0.55000000000000004</v>
      </c>
      <c r="G50" s="29">
        <v>17155750</v>
      </c>
      <c r="H50" s="32">
        <v>5309954</v>
      </c>
      <c r="I50" s="40">
        <f t="shared" si="0"/>
        <v>6515187.8000000007</v>
      </c>
      <c r="J50" s="19">
        <v>21849</v>
      </c>
      <c r="K50" s="33"/>
      <c r="L50" s="43">
        <f t="shared" si="1"/>
        <v>12016.95</v>
      </c>
      <c r="M50" s="5">
        <f t="shared" si="2"/>
        <v>6527204.7500000009</v>
      </c>
      <c r="N50" s="23">
        <v>4.2200000000000001E-4</v>
      </c>
      <c r="O50" s="15">
        <f t="shared" si="3"/>
        <v>2754.4804045000005</v>
      </c>
      <c r="P50" s="19">
        <v>1293341</v>
      </c>
      <c r="Q50" s="32">
        <v>372992</v>
      </c>
      <c r="R50" s="37">
        <f t="shared" si="4"/>
        <v>506191.95000000007</v>
      </c>
      <c r="S50" s="2">
        <v>3.8099999999999999E-4</v>
      </c>
      <c r="T50" s="3">
        <f t="shared" si="5"/>
        <v>192.85913295000003</v>
      </c>
      <c r="U50" s="8">
        <f t="shared" si="6"/>
        <v>2947.3395374500005</v>
      </c>
    </row>
    <row r="51" spans="1:21" ht="15.75" x14ac:dyDescent="0.25">
      <c r="A51" s="4" t="s">
        <v>53</v>
      </c>
      <c r="B51" t="s">
        <v>23</v>
      </c>
      <c r="C51" t="s">
        <v>74</v>
      </c>
      <c r="D51" s="1">
        <v>509</v>
      </c>
      <c r="E51" s="1">
        <v>8601</v>
      </c>
      <c r="F51" s="26">
        <v>0.5</v>
      </c>
      <c r="G51" s="29">
        <v>17155750</v>
      </c>
      <c r="H51" s="32">
        <v>5309954</v>
      </c>
      <c r="I51" s="40">
        <f t="shared" si="0"/>
        <v>5922898</v>
      </c>
      <c r="J51" s="19">
        <v>21849</v>
      </c>
      <c r="K51" s="33"/>
      <c r="L51" s="43">
        <f t="shared" si="1"/>
        <v>10924.5</v>
      </c>
      <c r="M51" s="5">
        <f t="shared" si="2"/>
        <v>5933822.5</v>
      </c>
      <c r="N51" s="23">
        <v>5.0390000000000001E-3</v>
      </c>
      <c r="O51" s="15">
        <f t="shared" si="3"/>
        <v>29900.531577500002</v>
      </c>
      <c r="P51" s="19">
        <v>1293341</v>
      </c>
      <c r="Q51" s="32">
        <v>372992</v>
      </c>
      <c r="R51" s="37">
        <f t="shared" si="4"/>
        <v>460174.5</v>
      </c>
      <c r="S51" s="2">
        <v>5.0080000000000003E-3</v>
      </c>
      <c r="T51" s="3">
        <f t="shared" si="5"/>
        <v>2304.5538960000003</v>
      </c>
      <c r="U51" s="8">
        <f t="shared" si="6"/>
        <v>32205.085473500003</v>
      </c>
    </row>
    <row r="52" spans="1:21" ht="15.75" x14ac:dyDescent="0.25">
      <c r="A52" s="4" t="s">
        <v>53</v>
      </c>
      <c r="B52" t="s">
        <v>23</v>
      </c>
      <c r="C52" t="s">
        <v>63</v>
      </c>
      <c r="D52" s="1">
        <v>509</v>
      </c>
      <c r="E52" s="1">
        <v>8601</v>
      </c>
      <c r="F52" s="26">
        <v>0.5</v>
      </c>
      <c r="G52" s="29">
        <v>17155750</v>
      </c>
      <c r="H52" s="32">
        <v>5309954</v>
      </c>
      <c r="I52" s="40">
        <f t="shared" si="0"/>
        <v>5922898</v>
      </c>
      <c r="J52" s="19">
        <v>21849</v>
      </c>
      <c r="K52" s="33"/>
      <c r="L52" s="43">
        <f t="shared" si="1"/>
        <v>10924.5</v>
      </c>
      <c r="M52" s="5">
        <f t="shared" si="2"/>
        <v>5933822.5</v>
      </c>
      <c r="N52" s="23">
        <v>0</v>
      </c>
      <c r="O52" s="15">
        <f t="shared" si="3"/>
        <v>0</v>
      </c>
      <c r="P52" s="19">
        <v>1293341</v>
      </c>
      <c r="Q52" s="32">
        <v>372992</v>
      </c>
      <c r="R52" s="37">
        <f t="shared" si="4"/>
        <v>460174.5</v>
      </c>
      <c r="S52" s="2">
        <v>0</v>
      </c>
      <c r="T52" s="3">
        <f t="shared" si="5"/>
        <v>0</v>
      </c>
      <c r="U52" s="8">
        <f t="shared" si="6"/>
        <v>0</v>
      </c>
    </row>
    <row r="53" spans="1:21" ht="15.75" x14ac:dyDescent="0.25">
      <c r="A53" s="4" t="s">
        <v>53</v>
      </c>
      <c r="B53" t="s">
        <v>23</v>
      </c>
      <c r="C53" t="s">
        <v>64</v>
      </c>
      <c r="D53" s="1">
        <v>509</v>
      </c>
      <c r="E53" s="1">
        <v>8601</v>
      </c>
      <c r="F53" s="26">
        <v>0.5</v>
      </c>
      <c r="G53" s="29">
        <v>17155750</v>
      </c>
      <c r="H53" s="32">
        <v>5309954</v>
      </c>
      <c r="I53" s="40">
        <f t="shared" si="0"/>
        <v>5922898</v>
      </c>
      <c r="J53" s="19">
        <v>21849</v>
      </c>
      <c r="K53" s="33"/>
      <c r="L53" s="43">
        <f t="shared" si="1"/>
        <v>10924.5</v>
      </c>
      <c r="M53" s="5">
        <f t="shared" si="2"/>
        <v>5933822.5</v>
      </c>
      <c r="N53" s="23">
        <v>6.7999999999999999E-5</v>
      </c>
      <c r="O53" s="15">
        <f t="shared" si="3"/>
        <v>403.49993000000001</v>
      </c>
      <c r="P53" s="19">
        <v>1293341</v>
      </c>
      <c r="Q53" s="32">
        <v>372992</v>
      </c>
      <c r="R53" s="37">
        <f t="shared" si="4"/>
        <v>460174.5</v>
      </c>
      <c r="S53" s="2">
        <v>6.7999999999999999E-5</v>
      </c>
      <c r="T53" s="3">
        <f t="shared" si="5"/>
        <v>31.291865999999999</v>
      </c>
      <c r="U53" s="8">
        <f t="shared" si="6"/>
        <v>434.79179599999998</v>
      </c>
    </row>
    <row r="54" spans="1:21" ht="15.75" x14ac:dyDescent="0.25">
      <c r="A54" s="4" t="s">
        <v>53</v>
      </c>
      <c r="B54" t="s">
        <v>23</v>
      </c>
      <c r="C54" t="s">
        <v>65</v>
      </c>
      <c r="D54" s="1">
        <v>509</v>
      </c>
      <c r="E54" s="1">
        <v>8601</v>
      </c>
      <c r="F54" s="26">
        <v>0.5</v>
      </c>
      <c r="G54" s="29">
        <v>17155750</v>
      </c>
      <c r="H54" s="32">
        <v>5309954</v>
      </c>
      <c r="I54" s="40">
        <f t="shared" si="0"/>
        <v>5922898</v>
      </c>
      <c r="J54" s="19">
        <v>21849</v>
      </c>
      <c r="K54" s="33"/>
      <c r="L54" s="43">
        <f t="shared" si="1"/>
        <v>10924.5</v>
      </c>
      <c r="M54" s="5">
        <f t="shared" si="2"/>
        <v>5933822.5</v>
      </c>
      <c r="N54" s="23">
        <v>1.54E-4</v>
      </c>
      <c r="O54" s="15">
        <f t="shared" si="3"/>
        <v>913.80866500000002</v>
      </c>
      <c r="P54" s="19">
        <v>1293341</v>
      </c>
      <c r="Q54" s="32">
        <v>372992</v>
      </c>
      <c r="R54" s="37">
        <f t="shared" si="4"/>
        <v>460174.5</v>
      </c>
      <c r="S54" s="2">
        <v>1.03E-4</v>
      </c>
      <c r="T54" s="3">
        <f t="shared" si="5"/>
        <v>47.397973499999999</v>
      </c>
      <c r="U54" s="8">
        <f t="shared" si="6"/>
        <v>961.20663850000005</v>
      </c>
    </row>
    <row r="55" spans="1:21" ht="15.75" x14ac:dyDescent="0.25">
      <c r="A55" s="4" t="s">
        <v>53</v>
      </c>
      <c r="B55" t="s">
        <v>23</v>
      </c>
      <c r="C55" t="s">
        <v>77</v>
      </c>
      <c r="D55" s="1">
        <v>509</v>
      </c>
      <c r="E55" s="1">
        <v>8601</v>
      </c>
      <c r="F55" s="26">
        <v>0.5</v>
      </c>
      <c r="G55" s="29">
        <v>17155750</v>
      </c>
      <c r="H55" s="32">
        <v>5309954</v>
      </c>
      <c r="I55" s="40">
        <f t="shared" si="0"/>
        <v>5922898</v>
      </c>
      <c r="J55" s="19">
        <v>21849</v>
      </c>
      <c r="K55" s="33"/>
      <c r="L55" s="43">
        <f t="shared" si="1"/>
        <v>10924.5</v>
      </c>
      <c r="M55" s="5">
        <f t="shared" si="2"/>
        <v>5933822.5</v>
      </c>
      <c r="N55" s="23">
        <v>1.54E-4</v>
      </c>
      <c r="O55" s="15">
        <f t="shared" si="3"/>
        <v>913.80866500000002</v>
      </c>
      <c r="P55" s="19">
        <v>1293341</v>
      </c>
      <c r="Q55" s="32">
        <v>372992</v>
      </c>
      <c r="R55" s="37">
        <f t="shared" si="4"/>
        <v>460174.5</v>
      </c>
      <c r="S55" s="2">
        <v>1.56E-4</v>
      </c>
      <c r="T55" s="3">
        <f t="shared" si="5"/>
        <v>71.787222</v>
      </c>
      <c r="U55" s="8">
        <f t="shared" si="6"/>
        <v>985.59588700000006</v>
      </c>
    </row>
    <row r="56" spans="1:21" ht="15.75" x14ac:dyDescent="0.25">
      <c r="A56" s="4" t="s">
        <v>53</v>
      </c>
      <c r="B56" t="s">
        <v>23</v>
      </c>
      <c r="C56" t="s">
        <v>66</v>
      </c>
      <c r="D56" s="1">
        <v>509</v>
      </c>
      <c r="E56" s="1">
        <v>8601</v>
      </c>
      <c r="F56" s="26">
        <v>0.5</v>
      </c>
      <c r="G56" s="29">
        <v>17155750</v>
      </c>
      <c r="H56" s="32">
        <v>5309954</v>
      </c>
      <c r="I56" s="40">
        <f t="shared" si="0"/>
        <v>5922898</v>
      </c>
      <c r="J56" s="19">
        <v>21849</v>
      </c>
      <c r="K56" s="33"/>
      <c r="L56" s="43">
        <f t="shared" si="1"/>
        <v>10924.5</v>
      </c>
      <c r="M56" s="5">
        <f t="shared" si="2"/>
        <v>5933822.5</v>
      </c>
      <c r="N56" s="23">
        <v>4.8099999999999998E-4</v>
      </c>
      <c r="O56" s="15">
        <f t="shared" si="3"/>
        <v>2854.1686224999999</v>
      </c>
      <c r="P56" s="19">
        <v>1293341</v>
      </c>
      <c r="Q56" s="32">
        <v>372992</v>
      </c>
      <c r="R56" s="37">
        <f t="shared" si="4"/>
        <v>460174.5</v>
      </c>
      <c r="S56" s="2">
        <v>4.0700000000000003E-4</v>
      </c>
      <c r="T56" s="3">
        <f t="shared" si="5"/>
        <v>187.2910215</v>
      </c>
      <c r="U56" s="8">
        <f t="shared" si="6"/>
        <v>3041.459644</v>
      </c>
    </row>
    <row r="57" spans="1:21" ht="15.75" x14ac:dyDescent="0.25">
      <c r="A57" s="4" t="s">
        <v>53</v>
      </c>
      <c r="B57" t="s">
        <v>23</v>
      </c>
      <c r="C57" t="s">
        <v>84</v>
      </c>
      <c r="D57" s="1">
        <v>509</v>
      </c>
      <c r="E57" s="1">
        <v>8601</v>
      </c>
      <c r="F57" s="26">
        <v>0</v>
      </c>
      <c r="G57" s="29">
        <v>17155750</v>
      </c>
      <c r="H57" s="32">
        <v>5309954</v>
      </c>
      <c r="I57" s="40">
        <f t="shared" si="0"/>
        <v>0</v>
      </c>
      <c r="J57" s="19">
        <v>21849</v>
      </c>
      <c r="K57" s="33"/>
      <c r="L57" s="43">
        <f t="shared" si="1"/>
        <v>0</v>
      </c>
      <c r="M57" s="5">
        <f t="shared" si="2"/>
        <v>0</v>
      </c>
      <c r="N57" s="23">
        <v>0</v>
      </c>
      <c r="O57" s="15">
        <f t="shared" si="3"/>
        <v>0</v>
      </c>
      <c r="P57" s="19">
        <v>1293341</v>
      </c>
      <c r="Q57" s="32">
        <v>372992</v>
      </c>
      <c r="R57" s="37">
        <f t="shared" si="4"/>
        <v>0</v>
      </c>
      <c r="S57" s="2">
        <v>0</v>
      </c>
      <c r="T57" s="3">
        <f t="shared" si="5"/>
        <v>0</v>
      </c>
      <c r="U57" s="8">
        <f t="shared" si="6"/>
        <v>0</v>
      </c>
    </row>
    <row r="58" spans="1:21" ht="15.75" x14ac:dyDescent="0.25">
      <c r="A58" s="4" t="s">
        <v>53</v>
      </c>
      <c r="B58" t="s">
        <v>23</v>
      </c>
      <c r="C58" t="s">
        <v>67</v>
      </c>
      <c r="D58" s="1">
        <v>509</v>
      </c>
      <c r="E58" s="1">
        <v>8601</v>
      </c>
      <c r="F58" s="26">
        <v>0.55000000000000004</v>
      </c>
      <c r="G58" s="29">
        <v>17155750</v>
      </c>
      <c r="H58" s="32">
        <v>5309954</v>
      </c>
      <c r="I58" s="40">
        <f t="shared" si="0"/>
        <v>6515187.8000000007</v>
      </c>
      <c r="J58" s="19">
        <v>21849</v>
      </c>
      <c r="K58" s="33"/>
      <c r="L58" s="43">
        <f t="shared" si="1"/>
        <v>12016.95</v>
      </c>
      <c r="M58" s="5">
        <f t="shared" si="2"/>
        <v>6527204.7500000009</v>
      </c>
      <c r="N58" s="23">
        <v>6.6000000000000005E-5</v>
      </c>
      <c r="O58" s="15">
        <f t="shared" si="3"/>
        <v>430.79551350000008</v>
      </c>
      <c r="P58" s="19">
        <v>1293341</v>
      </c>
      <c r="Q58" s="32">
        <v>372992</v>
      </c>
      <c r="R58" s="37">
        <f t="shared" si="4"/>
        <v>506191.95000000007</v>
      </c>
      <c r="S58" s="2">
        <v>6.6000000000000005E-5</v>
      </c>
      <c r="T58" s="3">
        <f t="shared" si="5"/>
        <v>33.408668700000007</v>
      </c>
      <c r="U58" s="8">
        <f t="shared" si="6"/>
        <v>464.2041822000001</v>
      </c>
    </row>
    <row r="59" spans="1:21" ht="15.75" x14ac:dyDescent="0.25">
      <c r="A59" s="4" t="s">
        <v>53</v>
      </c>
      <c r="B59" t="s">
        <v>23</v>
      </c>
      <c r="C59" t="s">
        <v>80</v>
      </c>
      <c r="D59" s="1">
        <v>509</v>
      </c>
      <c r="E59" s="1">
        <v>8601</v>
      </c>
      <c r="F59" s="26">
        <v>0.55000000000000004</v>
      </c>
      <c r="G59" s="29">
        <v>17155750</v>
      </c>
      <c r="H59" s="32">
        <v>5309954</v>
      </c>
      <c r="I59" s="40">
        <f t="shared" si="0"/>
        <v>6515187.8000000007</v>
      </c>
      <c r="J59" s="19">
        <v>21849</v>
      </c>
      <c r="K59" s="33"/>
      <c r="L59" s="43">
        <f t="shared" si="1"/>
        <v>12016.95</v>
      </c>
      <c r="M59" s="5">
        <f t="shared" si="2"/>
        <v>6527204.7500000009</v>
      </c>
      <c r="N59" s="23">
        <v>0</v>
      </c>
      <c r="O59" s="15">
        <f t="shared" si="3"/>
        <v>0</v>
      </c>
      <c r="P59" s="19">
        <v>1293341</v>
      </c>
      <c r="Q59" s="32">
        <v>372992</v>
      </c>
      <c r="R59" s="37">
        <f t="shared" si="4"/>
        <v>506191.95000000007</v>
      </c>
      <c r="S59" s="2">
        <v>0</v>
      </c>
      <c r="T59" s="3">
        <f t="shared" si="5"/>
        <v>0</v>
      </c>
      <c r="U59" s="8">
        <f t="shared" si="6"/>
        <v>0</v>
      </c>
    </row>
    <row r="60" spans="1:21" ht="15.75" x14ac:dyDescent="0.25">
      <c r="A60" s="4" t="s">
        <v>53</v>
      </c>
      <c r="B60" t="s">
        <v>23</v>
      </c>
      <c r="C60" t="s">
        <v>68</v>
      </c>
      <c r="D60" s="1">
        <v>509</v>
      </c>
      <c r="E60" s="1">
        <v>8601</v>
      </c>
      <c r="F60" s="26">
        <v>0.55000000000000004</v>
      </c>
      <c r="G60" s="29">
        <v>17155750</v>
      </c>
      <c r="H60" s="32">
        <v>5309954</v>
      </c>
      <c r="I60" s="40">
        <f t="shared" si="0"/>
        <v>6515187.8000000007</v>
      </c>
      <c r="J60" s="19">
        <v>21849</v>
      </c>
      <c r="K60" s="33"/>
      <c r="L60" s="43">
        <f t="shared" si="1"/>
        <v>12016.95</v>
      </c>
      <c r="M60" s="5">
        <f t="shared" si="2"/>
        <v>6527204.7500000009</v>
      </c>
      <c r="N60" s="23">
        <v>1.0900000000000001E-4</v>
      </c>
      <c r="O60" s="15">
        <f t="shared" si="3"/>
        <v>711.46531775000017</v>
      </c>
      <c r="P60" s="19">
        <v>1293341</v>
      </c>
      <c r="Q60" s="32">
        <v>372992</v>
      </c>
      <c r="R60" s="37">
        <f t="shared" si="4"/>
        <v>506191.95000000007</v>
      </c>
      <c r="S60" s="2">
        <v>1.0900000000000001E-4</v>
      </c>
      <c r="T60" s="3">
        <f t="shared" si="5"/>
        <v>55.174922550000012</v>
      </c>
      <c r="U60" s="8">
        <f t="shared" si="6"/>
        <v>766.64024030000019</v>
      </c>
    </row>
    <row r="61" spans="1:21" ht="15.75" x14ac:dyDescent="0.25">
      <c r="A61" s="4" t="s">
        <v>53</v>
      </c>
      <c r="B61" t="s">
        <v>23</v>
      </c>
      <c r="C61" t="s">
        <v>81</v>
      </c>
      <c r="D61" s="1">
        <v>509</v>
      </c>
      <c r="E61" s="1">
        <v>8601</v>
      </c>
      <c r="F61" s="26">
        <v>0.5</v>
      </c>
      <c r="G61" s="29">
        <v>17155750</v>
      </c>
      <c r="H61" s="32">
        <v>5309954</v>
      </c>
      <c r="I61" s="40">
        <f t="shared" si="0"/>
        <v>5922898</v>
      </c>
      <c r="J61" s="19">
        <v>21849</v>
      </c>
      <c r="K61" s="33"/>
      <c r="L61" s="43">
        <f t="shared" si="1"/>
        <v>10924.5</v>
      </c>
      <c r="M61" s="5">
        <f t="shared" si="2"/>
        <v>5933822.5</v>
      </c>
      <c r="N61" s="23">
        <v>1.0579999999999999E-3</v>
      </c>
      <c r="O61" s="15">
        <f t="shared" si="3"/>
        <v>6277.9842049999997</v>
      </c>
      <c r="P61" s="19">
        <v>1293341</v>
      </c>
      <c r="Q61" s="32">
        <v>372992</v>
      </c>
      <c r="R61" s="37">
        <f t="shared" si="4"/>
        <v>460174.5</v>
      </c>
      <c r="S61" s="2">
        <v>9.810000000000001E-4</v>
      </c>
      <c r="T61" s="3">
        <f t="shared" si="5"/>
        <v>451.43118450000003</v>
      </c>
      <c r="U61" s="8">
        <f t="shared" si="6"/>
        <v>6729.4153894999999</v>
      </c>
    </row>
    <row r="62" spans="1:21" ht="15.75" x14ac:dyDescent="0.25">
      <c r="A62" s="4" t="s">
        <v>53</v>
      </c>
      <c r="B62" t="s">
        <v>23</v>
      </c>
      <c r="C62" t="s">
        <v>69</v>
      </c>
      <c r="D62" s="1">
        <v>509</v>
      </c>
      <c r="E62" s="1">
        <v>8601</v>
      </c>
      <c r="F62" s="26">
        <v>0</v>
      </c>
      <c r="G62" s="29">
        <v>17155750</v>
      </c>
      <c r="H62" s="32">
        <v>5309954</v>
      </c>
      <c r="I62" s="40">
        <f t="shared" si="0"/>
        <v>0</v>
      </c>
      <c r="J62" s="19">
        <v>21849</v>
      </c>
      <c r="K62" s="33"/>
      <c r="L62" s="43">
        <f t="shared" si="1"/>
        <v>0</v>
      </c>
      <c r="M62" s="5">
        <f t="shared" si="2"/>
        <v>0</v>
      </c>
      <c r="N62" s="23">
        <v>1.5E-5</v>
      </c>
      <c r="O62" s="15">
        <f t="shared" si="3"/>
        <v>0</v>
      </c>
      <c r="P62" s="19">
        <v>1293341</v>
      </c>
      <c r="Q62" s="32">
        <v>372992</v>
      </c>
      <c r="R62" s="37">
        <f t="shared" si="4"/>
        <v>0</v>
      </c>
      <c r="S62" s="2">
        <v>1.0000000000000001E-5</v>
      </c>
      <c r="T62" s="3">
        <f t="shared" si="5"/>
        <v>0</v>
      </c>
      <c r="U62" s="8">
        <f t="shared" si="6"/>
        <v>0</v>
      </c>
    </row>
    <row r="63" spans="1:21" ht="15.75" x14ac:dyDescent="0.25">
      <c r="A63" s="4" t="s">
        <v>53</v>
      </c>
      <c r="B63" t="s">
        <v>23</v>
      </c>
      <c r="C63" t="s">
        <v>70</v>
      </c>
      <c r="D63" s="1">
        <v>509</v>
      </c>
      <c r="E63" s="1">
        <v>8601</v>
      </c>
      <c r="F63" s="26">
        <v>0</v>
      </c>
      <c r="G63" s="29">
        <v>17155750</v>
      </c>
      <c r="H63" s="32">
        <v>5309954</v>
      </c>
      <c r="I63" s="40">
        <f t="shared" si="0"/>
        <v>0</v>
      </c>
      <c r="J63" s="19">
        <v>21849</v>
      </c>
      <c r="K63" s="33"/>
      <c r="L63" s="43">
        <f t="shared" si="1"/>
        <v>0</v>
      </c>
      <c r="M63" s="5">
        <f t="shared" si="2"/>
        <v>0</v>
      </c>
      <c r="N63" s="23">
        <v>1.73E-4</v>
      </c>
      <c r="O63" s="15">
        <f t="shared" si="3"/>
        <v>0</v>
      </c>
      <c r="P63" s="19">
        <v>1293341</v>
      </c>
      <c r="Q63" s="32">
        <v>372992</v>
      </c>
      <c r="R63" s="37">
        <f t="shared" si="4"/>
        <v>0</v>
      </c>
      <c r="S63" s="2">
        <v>1.73E-4</v>
      </c>
      <c r="T63" s="3">
        <f t="shared" si="5"/>
        <v>0</v>
      </c>
      <c r="U63" s="8">
        <f t="shared" si="6"/>
        <v>0</v>
      </c>
    </row>
    <row r="64" spans="1:21" ht="15.75" x14ac:dyDescent="0.25">
      <c r="A64" s="4" t="s">
        <v>53</v>
      </c>
      <c r="B64" t="s">
        <v>23</v>
      </c>
      <c r="C64" t="s">
        <v>30</v>
      </c>
      <c r="D64" s="1">
        <v>509</v>
      </c>
      <c r="E64" s="1">
        <v>8601</v>
      </c>
      <c r="F64" s="26">
        <v>0.5</v>
      </c>
      <c r="G64" s="29">
        <v>17155750</v>
      </c>
      <c r="H64" s="32">
        <v>5309954</v>
      </c>
      <c r="I64" s="40">
        <f t="shared" si="0"/>
        <v>5922898</v>
      </c>
      <c r="J64" s="19">
        <v>21849</v>
      </c>
      <c r="K64" s="33"/>
      <c r="L64" s="43">
        <f t="shared" si="1"/>
        <v>10924.5</v>
      </c>
      <c r="M64" s="5">
        <f t="shared" si="2"/>
        <v>5933822.5</v>
      </c>
      <c r="N64" s="23">
        <v>0</v>
      </c>
      <c r="O64" s="15">
        <f t="shared" si="3"/>
        <v>0</v>
      </c>
      <c r="P64" s="19">
        <v>1293341</v>
      </c>
      <c r="Q64" s="32">
        <v>372992</v>
      </c>
      <c r="R64" s="37">
        <f t="shared" si="4"/>
        <v>460174.5</v>
      </c>
      <c r="S64" s="2">
        <v>0</v>
      </c>
      <c r="T64" s="3">
        <f t="shared" si="5"/>
        <v>0</v>
      </c>
      <c r="U64" s="8">
        <f t="shared" si="6"/>
        <v>0</v>
      </c>
    </row>
    <row r="65" spans="1:21" ht="15.75" x14ac:dyDescent="0.25">
      <c r="A65" s="4" t="s">
        <v>53</v>
      </c>
      <c r="B65" t="s">
        <v>23</v>
      </c>
      <c r="C65" t="s">
        <v>35</v>
      </c>
      <c r="D65" s="1">
        <v>509</v>
      </c>
      <c r="E65" s="1">
        <v>8601</v>
      </c>
      <c r="F65" s="26">
        <v>0</v>
      </c>
      <c r="G65" s="29">
        <v>17155750</v>
      </c>
      <c r="H65" s="32">
        <v>5309954</v>
      </c>
      <c r="I65" s="40">
        <f t="shared" si="0"/>
        <v>0</v>
      </c>
      <c r="J65" s="19">
        <v>21849</v>
      </c>
      <c r="K65" s="33"/>
      <c r="L65" s="43">
        <f t="shared" si="1"/>
        <v>0</v>
      </c>
      <c r="M65" s="5">
        <f t="shared" si="2"/>
        <v>0</v>
      </c>
      <c r="N65" s="23">
        <v>1.73E-4</v>
      </c>
      <c r="O65" s="15">
        <f t="shared" si="3"/>
        <v>0</v>
      </c>
      <c r="P65" s="19">
        <v>1293341</v>
      </c>
      <c r="Q65" s="32">
        <v>372992</v>
      </c>
      <c r="R65" s="37">
        <f t="shared" si="4"/>
        <v>0</v>
      </c>
      <c r="S65" s="2">
        <v>1.73E-4</v>
      </c>
      <c r="T65" s="3">
        <f t="shared" si="5"/>
        <v>0</v>
      </c>
      <c r="U65" s="8">
        <f t="shared" si="6"/>
        <v>0</v>
      </c>
    </row>
    <row r="66" spans="1:21" ht="15.75" x14ac:dyDescent="0.25">
      <c r="A66" s="4" t="s">
        <v>53</v>
      </c>
      <c r="B66" t="s">
        <v>23</v>
      </c>
      <c r="C66" t="s">
        <v>36</v>
      </c>
      <c r="D66" s="1">
        <v>509</v>
      </c>
      <c r="E66" s="1">
        <v>8601</v>
      </c>
      <c r="F66" s="26">
        <v>0.5</v>
      </c>
      <c r="G66" s="29">
        <v>17155750</v>
      </c>
      <c r="H66" s="32">
        <v>5309954</v>
      </c>
      <c r="I66" s="40">
        <f t="shared" si="0"/>
        <v>5922898</v>
      </c>
      <c r="J66" s="19">
        <v>21849</v>
      </c>
      <c r="K66" s="33"/>
      <c r="L66" s="43">
        <f t="shared" si="1"/>
        <v>10924.5</v>
      </c>
      <c r="M66" s="5">
        <f t="shared" si="2"/>
        <v>5933822.5</v>
      </c>
      <c r="N66" s="23">
        <v>3.4E-5</v>
      </c>
      <c r="O66" s="15">
        <f t="shared" si="3"/>
        <v>201.749965</v>
      </c>
      <c r="P66" s="19">
        <v>1293341</v>
      </c>
      <c r="Q66" s="32">
        <v>372992</v>
      </c>
      <c r="R66" s="37">
        <f t="shared" si="4"/>
        <v>460174.5</v>
      </c>
      <c r="S66" s="2">
        <v>3.6000000000000001E-5</v>
      </c>
      <c r="T66" s="3">
        <f t="shared" si="5"/>
        <v>16.566282000000001</v>
      </c>
      <c r="U66" s="8">
        <f t="shared" si="6"/>
        <v>218.316247</v>
      </c>
    </row>
    <row r="67" spans="1:21" ht="15.75" x14ac:dyDescent="0.25">
      <c r="A67" s="4" t="s">
        <v>53</v>
      </c>
      <c r="B67" t="s">
        <v>23</v>
      </c>
      <c r="C67" t="s">
        <v>34</v>
      </c>
      <c r="D67" s="1">
        <v>509</v>
      </c>
      <c r="E67" s="1">
        <v>8601</v>
      </c>
      <c r="F67" s="26">
        <v>0.5</v>
      </c>
      <c r="G67" s="29">
        <v>17155750</v>
      </c>
      <c r="H67" s="32">
        <v>5309954</v>
      </c>
      <c r="I67" s="40">
        <f t="shared" ref="I67:I175" si="7">(G67-H67)*F67</f>
        <v>5922898</v>
      </c>
      <c r="J67" s="19">
        <v>21849</v>
      </c>
      <c r="K67" s="33"/>
      <c r="L67" s="43">
        <f t="shared" ref="L67:L175" si="8">(J67-K67)*F67</f>
        <v>10924.5</v>
      </c>
      <c r="M67" s="5">
        <f t="shared" ref="M67:M175" si="9">(G67-H67+J67-K67)*F67</f>
        <v>5933822.5</v>
      </c>
      <c r="N67" s="23">
        <v>0</v>
      </c>
      <c r="O67" s="15">
        <f t="shared" ref="O67:O175" si="10">M67*N67</f>
        <v>0</v>
      </c>
      <c r="P67" s="19">
        <v>1293341</v>
      </c>
      <c r="Q67" s="32">
        <v>372992</v>
      </c>
      <c r="R67" s="37">
        <f t="shared" ref="R67:R175" si="11">+(P67-Q67)*F67</f>
        <v>460174.5</v>
      </c>
      <c r="S67" s="2">
        <v>0</v>
      </c>
      <c r="T67" s="3">
        <f t="shared" ref="T67:T175" si="12">R67*S67</f>
        <v>0</v>
      </c>
      <c r="U67" s="8">
        <f t="shared" ref="U67:U175" si="13">+O67+T67</f>
        <v>0</v>
      </c>
    </row>
    <row r="68" spans="1:21" ht="15.75" x14ac:dyDescent="0.25">
      <c r="A68" s="4" t="s">
        <v>53</v>
      </c>
      <c r="B68" t="s">
        <v>23</v>
      </c>
      <c r="C68" t="s">
        <v>42</v>
      </c>
      <c r="D68" s="1">
        <v>509</v>
      </c>
      <c r="E68" s="1">
        <v>8601</v>
      </c>
      <c r="F68" s="26">
        <v>0</v>
      </c>
      <c r="G68" s="29">
        <v>17155750</v>
      </c>
      <c r="H68" s="32">
        <v>5309954</v>
      </c>
      <c r="I68" s="40">
        <f t="shared" si="7"/>
        <v>0</v>
      </c>
      <c r="J68" s="19">
        <v>21849</v>
      </c>
      <c r="K68" s="33"/>
      <c r="L68" s="43">
        <f t="shared" si="8"/>
        <v>0</v>
      </c>
      <c r="M68" s="5">
        <f t="shared" si="9"/>
        <v>0</v>
      </c>
      <c r="N68" s="23">
        <v>0</v>
      </c>
      <c r="O68" s="15">
        <f t="shared" si="10"/>
        <v>0</v>
      </c>
      <c r="P68" s="19">
        <v>1293341</v>
      </c>
      <c r="Q68" s="32">
        <v>372992</v>
      </c>
      <c r="R68" s="37">
        <f t="shared" si="11"/>
        <v>0</v>
      </c>
      <c r="S68" s="2">
        <v>0</v>
      </c>
      <c r="T68" s="3">
        <f t="shared" si="12"/>
        <v>0</v>
      </c>
      <c r="U68" s="8">
        <f t="shared" si="13"/>
        <v>0</v>
      </c>
    </row>
    <row r="69" spans="1:21" ht="15.75" x14ac:dyDescent="0.25">
      <c r="A69" s="4" t="s">
        <v>53</v>
      </c>
      <c r="B69" t="s">
        <v>23</v>
      </c>
      <c r="C69" t="s">
        <v>31</v>
      </c>
      <c r="D69" s="1">
        <v>509</v>
      </c>
      <c r="E69" s="1">
        <v>8601</v>
      </c>
      <c r="F69" s="26">
        <v>0.5</v>
      </c>
      <c r="G69" s="29">
        <v>17155750</v>
      </c>
      <c r="H69" s="32">
        <v>5309954</v>
      </c>
      <c r="I69" s="40">
        <f t="shared" si="7"/>
        <v>5922898</v>
      </c>
      <c r="J69" s="19">
        <v>21849</v>
      </c>
      <c r="K69" s="33"/>
      <c r="L69" s="43">
        <f t="shared" si="8"/>
        <v>10924.5</v>
      </c>
      <c r="M69" s="5">
        <f t="shared" si="9"/>
        <v>5933822.5</v>
      </c>
      <c r="N69" s="23">
        <v>4.8999999999999998E-5</v>
      </c>
      <c r="O69" s="15">
        <f t="shared" si="10"/>
        <v>290.75730249999998</v>
      </c>
      <c r="P69" s="19">
        <v>1293341</v>
      </c>
      <c r="Q69" s="32">
        <v>372992</v>
      </c>
      <c r="R69" s="37">
        <f t="shared" si="11"/>
        <v>460174.5</v>
      </c>
      <c r="S69" s="2">
        <v>4.6E-5</v>
      </c>
      <c r="T69" s="3">
        <f t="shared" si="12"/>
        <v>21.168026999999999</v>
      </c>
      <c r="U69" s="8">
        <f t="shared" si="13"/>
        <v>311.92532949999998</v>
      </c>
    </row>
    <row r="70" spans="1:21" ht="15.75" x14ac:dyDescent="0.25">
      <c r="A70" s="4" t="s">
        <v>53</v>
      </c>
      <c r="B70" t="s">
        <v>23</v>
      </c>
      <c r="C70" t="s">
        <v>163</v>
      </c>
      <c r="D70" s="1">
        <v>509</v>
      </c>
      <c r="E70" s="1">
        <v>8601</v>
      </c>
      <c r="F70" s="26">
        <v>0.55000000000000004</v>
      </c>
      <c r="G70" s="29">
        <v>17155750</v>
      </c>
      <c r="H70" s="32">
        <v>5309954</v>
      </c>
      <c r="I70" s="40">
        <f t="shared" si="7"/>
        <v>6515187.8000000007</v>
      </c>
      <c r="J70" s="19">
        <v>21849</v>
      </c>
      <c r="K70" s="33"/>
      <c r="L70" s="43">
        <f t="shared" si="8"/>
        <v>12016.95</v>
      </c>
      <c r="M70" s="5">
        <f t="shared" si="9"/>
        <v>6527204.7500000009</v>
      </c>
      <c r="N70" s="23">
        <v>7.2000000000000002E-5</v>
      </c>
      <c r="O70" s="15">
        <f t="shared" si="10"/>
        <v>469.95874200000009</v>
      </c>
      <c r="P70" s="19">
        <v>1293341</v>
      </c>
      <c r="Q70" s="32">
        <v>372992</v>
      </c>
      <c r="R70" s="37">
        <f t="shared" si="11"/>
        <v>506191.95000000007</v>
      </c>
      <c r="S70" s="2">
        <v>3.6999999999999998E-5</v>
      </c>
      <c r="T70" s="3">
        <f t="shared" si="12"/>
        <v>18.729102150000003</v>
      </c>
      <c r="U70" s="8">
        <f t="shared" si="13"/>
        <v>488.6878441500001</v>
      </c>
    </row>
    <row r="71" spans="1:21" ht="15.75" x14ac:dyDescent="0.25">
      <c r="A71" s="4" t="s">
        <v>53</v>
      </c>
      <c r="B71" s="16" t="s">
        <v>178</v>
      </c>
      <c r="C71" t="s">
        <v>60</v>
      </c>
      <c r="D71" s="1">
        <v>556</v>
      </c>
      <c r="E71" s="1">
        <v>8602</v>
      </c>
      <c r="F71" s="26">
        <v>0.6</v>
      </c>
      <c r="G71" s="29">
        <v>6024930</v>
      </c>
      <c r="H71" s="32">
        <v>4524742</v>
      </c>
      <c r="I71" s="40">
        <f t="shared" si="7"/>
        <v>900112.79999999993</v>
      </c>
      <c r="J71" s="50">
        <v>0</v>
      </c>
      <c r="K71" s="33"/>
      <c r="L71" s="43">
        <f t="shared" si="8"/>
        <v>0</v>
      </c>
      <c r="M71" s="5">
        <f t="shared" si="9"/>
        <v>900112.79999999993</v>
      </c>
      <c r="N71" s="23">
        <v>1.147E-3</v>
      </c>
      <c r="O71" s="15">
        <f t="shared" si="10"/>
        <v>1032.4293815999999</v>
      </c>
      <c r="P71" s="50">
        <v>0</v>
      </c>
      <c r="Q71" s="32">
        <v>0</v>
      </c>
      <c r="R71" s="37">
        <f t="shared" si="11"/>
        <v>0</v>
      </c>
      <c r="S71" s="2">
        <v>1.145E-3</v>
      </c>
      <c r="T71" s="3">
        <f t="shared" si="12"/>
        <v>0</v>
      </c>
      <c r="U71" s="8">
        <f t="shared" si="13"/>
        <v>1032.4293815999999</v>
      </c>
    </row>
    <row r="72" spans="1:21" ht="15.75" x14ac:dyDescent="0.25">
      <c r="A72" s="4" t="s">
        <v>53</v>
      </c>
      <c r="B72" s="16" t="s">
        <v>178</v>
      </c>
      <c r="C72" t="s">
        <v>61</v>
      </c>
      <c r="D72" s="1">
        <v>556</v>
      </c>
      <c r="E72" s="1">
        <v>8602</v>
      </c>
      <c r="F72" s="26">
        <v>0.6</v>
      </c>
      <c r="G72" s="29">
        <v>6024930</v>
      </c>
      <c r="H72" s="32">
        <v>4524742</v>
      </c>
      <c r="I72" s="40">
        <f t="shared" si="7"/>
        <v>900112.79999999993</v>
      </c>
      <c r="J72" s="50">
        <v>0</v>
      </c>
      <c r="K72" s="33"/>
      <c r="L72" s="43">
        <f t="shared" si="8"/>
        <v>0</v>
      </c>
      <c r="M72" s="5">
        <f t="shared" si="9"/>
        <v>900112.79999999993</v>
      </c>
      <c r="N72" s="23">
        <v>1.13E-4</v>
      </c>
      <c r="O72" s="15">
        <f t="shared" si="10"/>
        <v>101.71274639999999</v>
      </c>
      <c r="P72" s="50">
        <v>0</v>
      </c>
      <c r="Q72" s="32">
        <v>0</v>
      </c>
      <c r="R72" s="37">
        <f t="shared" si="11"/>
        <v>0</v>
      </c>
      <c r="S72" s="2">
        <v>1.0900000000000001E-4</v>
      </c>
      <c r="T72" s="3">
        <f t="shared" si="12"/>
        <v>0</v>
      </c>
      <c r="U72" s="8">
        <f t="shared" si="13"/>
        <v>101.71274639999999</v>
      </c>
    </row>
    <row r="73" spans="1:21" ht="15.75" x14ac:dyDescent="0.25">
      <c r="A73" s="4" t="s">
        <v>53</v>
      </c>
      <c r="B73" s="16" t="s">
        <v>178</v>
      </c>
      <c r="C73" t="s">
        <v>62</v>
      </c>
      <c r="D73" s="1">
        <v>556</v>
      </c>
      <c r="E73" s="1">
        <v>8602</v>
      </c>
      <c r="F73" s="26">
        <v>0.6</v>
      </c>
      <c r="G73" s="29">
        <v>6024930</v>
      </c>
      <c r="H73" s="32">
        <v>4524742</v>
      </c>
      <c r="I73" s="40">
        <f t="shared" si="7"/>
        <v>900112.79999999993</v>
      </c>
      <c r="J73" s="50">
        <v>0</v>
      </c>
      <c r="K73" s="33"/>
      <c r="L73" s="43">
        <f t="shared" si="8"/>
        <v>0</v>
      </c>
      <c r="M73" s="5">
        <f t="shared" si="9"/>
        <v>900112.79999999993</v>
      </c>
      <c r="N73" s="23">
        <v>4.2200000000000001E-4</v>
      </c>
      <c r="O73" s="15">
        <f t="shared" si="10"/>
        <v>379.84760159999996</v>
      </c>
      <c r="P73" s="50">
        <v>0</v>
      </c>
      <c r="Q73" s="32">
        <v>0</v>
      </c>
      <c r="R73" s="37">
        <f t="shared" si="11"/>
        <v>0</v>
      </c>
      <c r="S73" s="2">
        <v>3.8099999999999999E-4</v>
      </c>
      <c r="T73" s="3">
        <f t="shared" si="12"/>
        <v>0</v>
      </c>
      <c r="U73" s="8">
        <f t="shared" si="13"/>
        <v>379.84760159999996</v>
      </c>
    </row>
    <row r="74" spans="1:21" ht="15.75" x14ac:dyDescent="0.25">
      <c r="A74" s="4" t="s">
        <v>53</v>
      </c>
      <c r="B74" s="16" t="s">
        <v>178</v>
      </c>
      <c r="C74" t="s">
        <v>74</v>
      </c>
      <c r="D74" s="1">
        <v>556</v>
      </c>
      <c r="E74" s="1">
        <v>8602</v>
      </c>
      <c r="F74" s="26">
        <v>0.55000000000000004</v>
      </c>
      <c r="G74" s="29">
        <v>6024930</v>
      </c>
      <c r="H74" s="32">
        <v>4524742</v>
      </c>
      <c r="I74" s="40">
        <f t="shared" si="7"/>
        <v>825103.4</v>
      </c>
      <c r="J74" s="50">
        <v>0</v>
      </c>
      <c r="K74" s="33"/>
      <c r="L74" s="43">
        <f t="shared" si="8"/>
        <v>0</v>
      </c>
      <c r="M74" s="5">
        <f t="shared" si="9"/>
        <v>825103.4</v>
      </c>
      <c r="N74" s="23">
        <v>5.0390000000000001E-3</v>
      </c>
      <c r="O74" s="15">
        <f t="shared" si="10"/>
        <v>4157.6960325999999</v>
      </c>
      <c r="P74" s="50">
        <v>0</v>
      </c>
      <c r="Q74" s="32">
        <v>0</v>
      </c>
      <c r="R74" s="37">
        <f t="shared" si="11"/>
        <v>0</v>
      </c>
      <c r="S74" s="2">
        <v>5.0080000000000003E-3</v>
      </c>
      <c r="T74" s="3">
        <f t="shared" si="12"/>
        <v>0</v>
      </c>
      <c r="U74" s="8">
        <f t="shared" si="13"/>
        <v>4157.6960325999999</v>
      </c>
    </row>
    <row r="75" spans="1:21" ht="15.75" x14ac:dyDescent="0.25">
      <c r="A75" s="4" t="s">
        <v>53</v>
      </c>
      <c r="B75" s="16" t="s">
        <v>178</v>
      </c>
      <c r="C75" t="s">
        <v>63</v>
      </c>
      <c r="D75" s="1">
        <v>556</v>
      </c>
      <c r="E75" s="1">
        <v>8602</v>
      </c>
      <c r="F75" s="26">
        <v>0.55000000000000004</v>
      </c>
      <c r="G75" s="29">
        <v>6024930</v>
      </c>
      <c r="H75" s="32">
        <v>4524742</v>
      </c>
      <c r="I75" s="40">
        <f t="shared" si="7"/>
        <v>825103.4</v>
      </c>
      <c r="J75" s="50">
        <v>0</v>
      </c>
      <c r="K75" s="33"/>
      <c r="L75" s="43">
        <f t="shared" si="8"/>
        <v>0</v>
      </c>
      <c r="M75" s="5">
        <f t="shared" si="9"/>
        <v>825103.4</v>
      </c>
      <c r="N75" s="23">
        <v>0</v>
      </c>
      <c r="O75" s="15">
        <f t="shared" si="10"/>
        <v>0</v>
      </c>
      <c r="P75" s="50">
        <v>0</v>
      </c>
      <c r="Q75" s="32">
        <v>0</v>
      </c>
      <c r="R75" s="37">
        <f t="shared" si="11"/>
        <v>0</v>
      </c>
      <c r="S75" s="2">
        <v>0</v>
      </c>
      <c r="T75" s="3">
        <f t="shared" si="12"/>
        <v>0</v>
      </c>
      <c r="U75" s="8">
        <f t="shared" si="13"/>
        <v>0</v>
      </c>
    </row>
    <row r="76" spans="1:21" ht="15.75" x14ac:dyDescent="0.25">
      <c r="A76" s="4" t="s">
        <v>53</v>
      </c>
      <c r="B76" s="16" t="s">
        <v>178</v>
      </c>
      <c r="C76" t="s">
        <v>64</v>
      </c>
      <c r="D76" s="1">
        <v>556</v>
      </c>
      <c r="E76" s="1">
        <v>8602</v>
      </c>
      <c r="F76" s="26">
        <v>0.55000000000000004</v>
      </c>
      <c r="G76" s="29">
        <v>6024930</v>
      </c>
      <c r="H76" s="32">
        <v>4524742</v>
      </c>
      <c r="I76" s="40">
        <f t="shared" si="7"/>
        <v>825103.4</v>
      </c>
      <c r="J76" s="50">
        <v>0</v>
      </c>
      <c r="K76" s="33"/>
      <c r="L76" s="43">
        <f t="shared" si="8"/>
        <v>0</v>
      </c>
      <c r="M76" s="5">
        <f t="shared" si="9"/>
        <v>825103.4</v>
      </c>
      <c r="N76" s="23">
        <v>6.7999999999999999E-5</v>
      </c>
      <c r="O76" s="15">
        <f t="shared" si="10"/>
        <v>56.107031200000002</v>
      </c>
      <c r="P76" s="50">
        <v>0</v>
      </c>
      <c r="Q76" s="32">
        <v>0</v>
      </c>
      <c r="R76" s="37">
        <f t="shared" si="11"/>
        <v>0</v>
      </c>
      <c r="S76" s="2">
        <v>6.7999999999999999E-5</v>
      </c>
      <c r="T76" s="3">
        <f t="shared" si="12"/>
        <v>0</v>
      </c>
      <c r="U76" s="8">
        <f t="shared" si="13"/>
        <v>56.107031200000002</v>
      </c>
    </row>
    <row r="77" spans="1:21" ht="15.75" x14ac:dyDescent="0.25">
      <c r="A77" s="4" t="s">
        <v>53</v>
      </c>
      <c r="B77" s="16" t="s">
        <v>178</v>
      </c>
      <c r="C77" t="s">
        <v>65</v>
      </c>
      <c r="D77" s="1">
        <v>556</v>
      </c>
      <c r="E77" s="1">
        <v>8602</v>
      </c>
      <c r="F77" s="26">
        <v>0.55000000000000004</v>
      </c>
      <c r="G77" s="29">
        <v>6024930</v>
      </c>
      <c r="H77" s="32">
        <v>4524742</v>
      </c>
      <c r="I77" s="40">
        <f t="shared" si="7"/>
        <v>825103.4</v>
      </c>
      <c r="J77" s="50">
        <v>0</v>
      </c>
      <c r="K77" s="33"/>
      <c r="L77" s="43">
        <f t="shared" si="8"/>
        <v>0</v>
      </c>
      <c r="M77" s="5">
        <f t="shared" si="9"/>
        <v>825103.4</v>
      </c>
      <c r="N77" s="23">
        <v>1.54E-4</v>
      </c>
      <c r="O77" s="15">
        <f t="shared" si="10"/>
        <v>127.0659236</v>
      </c>
      <c r="P77" s="50">
        <v>0</v>
      </c>
      <c r="Q77" s="32">
        <v>0</v>
      </c>
      <c r="R77" s="37">
        <f t="shared" si="11"/>
        <v>0</v>
      </c>
      <c r="S77" s="2">
        <v>1.03E-4</v>
      </c>
      <c r="T77" s="3">
        <f t="shared" si="12"/>
        <v>0</v>
      </c>
      <c r="U77" s="8">
        <f t="shared" si="13"/>
        <v>127.0659236</v>
      </c>
    </row>
    <row r="78" spans="1:21" ht="15.75" x14ac:dyDescent="0.25">
      <c r="A78" s="4" t="s">
        <v>53</v>
      </c>
      <c r="B78" s="16" t="s">
        <v>178</v>
      </c>
      <c r="C78" t="s">
        <v>77</v>
      </c>
      <c r="D78" s="1">
        <v>556</v>
      </c>
      <c r="E78" s="1">
        <v>8602</v>
      </c>
      <c r="F78" s="26">
        <v>0.55000000000000004</v>
      </c>
      <c r="G78" s="29">
        <v>6024930</v>
      </c>
      <c r="H78" s="32">
        <v>4524742</v>
      </c>
      <c r="I78" s="40">
        <f t="shared" si="7"/>
        <v>825103.4</v>
      </c>
      <c r="J78" s="50">
        <v>0</v>
      </c>
      <c r="K78" s="33"/>
      <c r="L78" s="43">
        <f t="shared" si="8"/>
        <v>0</v>
      </c>
      <c r="M78" s="5">
        <f t="shared" si="9"/>
        <v>825103.4</v>
      </c>
      <c r="N78" s="23">
        <v>1.54E-4</v>
      </c>
      <c r="O78" s="15">
        <f t="shared" si="10"/>
        <v>127.0659236</v>
      </c>
      <c r="P78" s="50">
        <v>0</v>
      </c>
      <c r="Q78" s="32">
        <v>0</v>
      </c>
      <c r="R78" s="37">
        <f t="shared" si="11"/>
        <v>0</v>
      </c>
      <c r="S78" s="2">
        <v>1.56E-4</v>
      </c>
      <c r="T78" s="3">
        <f t="shared" si="12"/>
        <v>0</v>
      </c>
      <c r="U78" s="8">
        <f t="shared" si="13"/>
        <v>127.0659236</v>
      </c>
    </row>
    <row r="79" spans="1:21" ht="15.75" x14ac:dyDescent="0.25">
      <c r="A79" s="4" t="s">
        <v>53</v>
      </c>
      <c r="B79" s="16" t="s">
        <v>178</v>
      </c>
      <c r="C79" t="s">
        <v>84</v>
      </c>
      <c r="D79" s="1">
        <v>556</v>
      </c>
      <c r="E79" s="1">
        <v>8602</v>
      </c>
      <c r="F79" s="26">
        <v>0.55000000000000004</v>
      </c>
      <c r="G79" s="29">
        <v>6024930</v>
      </c>
      <c r="H79" s="32">
        <v>4524742</v>
      </c>
      <c r="I79" s="40">
        <f t="shared" si="7"/>
        <v>825103.4</v>
      </c>
      <c r="J79" s="50">
        <v>0</v>
      </c>
      <c r="K79" s="33"/>
      <c r="L79" s="43">
        <f t="shared" si="8"/>
        <v>0</v>
      </c>
      <c r="M79" s="5">
        <f t="shared" si="9"/>
        <v>825103.4</v>
      </c>
      <c r="N79" s="23">
        <v>0</v>
      </c>
      <c r="O79" s="15">
        <f t="shared" si="10"/>
        <v>0</v>
      </c>
      <c r="P79" s="50">
        <v>0</v>
      </c>
      <c r="Q79" s="32">
        <v>0</v>
      </c>
      <c r="R79" s="37">
        <f t="shared" si="11"/>
        <v>0</v>
      </c>
      <c r="S79" s="2">
        <v>0</v>
      </c>
      <c r="T79" s="3">
        <f t="shared" si="12"/>
        <v>0</v>
      </c>
      <c r="U79" s="8">
        <f t="shared" si="13"/>
        <v>0</v>
      </c>
    </row>
    <row r="80" spans="1:21" ht="15.75" x14ac:dyDescent="0.25">
      <c r="A80" s="4" t="s">
        <v>53</v>
      </c>
      <c r="B80" s="16" t="s">
        <v>178</v>
      </c>
      <c r="C80" t="s">
        <v>67</v>
      </c>
      <c r="D80" s="1">
        <v>556</v>
      </c>
      <c r="E80" s="1">
        <v>8602</v>
      </c>
      <c r="F80" s="26">
        <v>0.6</v>
      </c>
      <c r="G80" s="29">
        <v>6024930</v>
      </c>
      <c r="H80" s="32">
        <v>4524742</v>
      </c>
      <c r="I80" s="40">
        <f t="shared" si="7"/>
        <v>900112.79999999993</v>
      </c>
      <c r="J80" s="50">
        <v>0</v>
      </c>
      <c r="K80" s="33"/>
      <c r="L80" s="43">
        <f t="shared" si="8"/>
        <v>0</v>
      </c>
      <c r="M80" s="5">
        <f t="shared" si="9"/>
        <v>900112.79999999993</v>
      </c>
      <c r="N80" s="23">
        <v>6.6000000000000005E-5</v>
      </c>
      <c r="O80" s="15">
        <f t="shared" si="10"/>
        <v>59.4074448</v>
      </c>
      <c r="P80" s="50">
        <v>0</v>
      </c>
      <c r="Q80" s="32">
        <v>0</v>
      </c>
      <c r="R80" s="37">
        <f t="shared" si="11"/>
        <v>0</v>
      </c>
      <c r="S80" s="2">
        <v>6.6000000000000005E-5</v>
      </c>
      <c r="T80" s="3">
        <f t="shared" si="12"/>
        <v>0</v>
      </c>
      <c r="U80" s="8">
        <f t="shared" si="13"/>
        <v>59.4074448</v>
      </c>
    </row>
    <row r="81" spans="1:21" ht="15.75" x14ac:dyDescent="0.25">
      <c r="A81" s="4" t="s">
        <v>53</v>
      </c>
      <c r="B81" s="16" t="s">
        <v>178</v>
      </c>
      <c r="C81" t="s">
        <v>80</v>
      </c>
      <c r="D81" s="1">
        <v>556</v>
      </c>
      <c r="E81" s="1">
        <v>8602</v>
      </c>
      <c r="F81" s="26">
        <v>0.6</v>
      </c>
      <c r="G81" s="29">
        <v>6024930</v>
      </c>
      <c r="H81" s="32">
        <v>4524742</v>
      </c>
      <c r="I81" s="40">
        <f t="shared" si="7"/>
        <v>900112.79999999993</v>
      </c>
      <c r="J81" s="50">
        <v>0</v>
      </c>
      <c r="K81" s="33"/>
      <c r="L81" s="43">
        <f t="shared" si="8"/>
        <v>0</v>
      </c>
      <c r="M81" s="5">
        <f t="shared" si="9"/>
        <v>900112.79999999993</v>
      </c>
      <c r="N81" s="23">
        <v>0</v>
      </c>
      <c r="O81" s="15">
        <f t="shared" si="10"/>
        <v>0</v>
      </c>
      <c r="P81" s="50">
        <v>0</v>
      </c>
      <c r="Q81" s="32">
        <v>0</v>
      </c>
      <c r="R81" s="37">
        <f t="shared" si="11"/>
        <v>0</v>
      </c>
      <c r="S81" s="2">
        <v>0</v>
      </c>
      <c r="T81" s="3">
        <f t="shared" si="12"/>
        <v>0</v>
      </c>
      <c r="U81" s="8">
        <f t="shared" si="13"/>
        <v>0</v>
      </c>
    </row>
    <row r="82" spans="1:21" ht="15.75" x14ac:dyDescent="0.25">
      <c r="A82" s="4" t="s">
        <v>53</v>
      </c>
      <c r="B82" s="16" t="s">
        <v>178</v>
      </c>
      <c r="C82" t="s">
        <v>68</v>
      </c>
      <c r="D82" s="1">
        <v>556</v>
      </c>
      <c r="E82" s="1">
        <v>8602</v>
      </c>
      <c r="F82" s="26">
        <v>0.6</v>
      </c>
      <c r="G82" s="29">
        <v>6024930</v>
      </c>
      <c r="H82" s="32">
        <v>4524742</v>
      </c>
      <c r="I82" s="40">
        <f t="shared" si="7"/>
        <v>900112.79999999993</v>
      </c>
      <c r="J82" s="50">
        <v>0</v>
      </c>
      <c r="K82" s="33"/>
      <c r="L82" s="43">
        <f t="shared" si="8"/>
        <v>0</v>
      </c>
      <c r="M82" s="5">
        <f t="shared" si="9"/>
        <v>900112.79999999993</v>
      </c>
      <c r="N82" s="23">
        <v>1.0900000000000001E-4</v>
      </c>
      <c r="O82" s="15">
        <f t="shared" si="10"/>
        <v>98.112295200000005</v>
      </c>
      <c r="P82" s="50">
        <v>0</v>
      </c>
      <c r="Q82" s="32">
        <v>0</v>
      </c>
      <c r="R82" s="37">
        <f t="shared" si="11"/>
        <v>0</v>
      </c>
      <c r="S82" s="2">
        <v>1.0900000000000001E-4</v>
      </c>
      <c r="T82" s="3">
        <f t="shared" si="12"/>
        <v>0</v>
      </c>
      <c r="U82" s="8">
        <f t="shared" si="13"/>
        <v>98.112295200000005</v>
      </c>
    </row>
    <row r="83" spans="1:21" ht="15.75" x14ac:dyDescent="0.25">
      <c r="A83" s="4" t="s">
        <v>53</v>
      </c>
      <c r="B83" s="16" t="s">
        <v>178</v>
      </c>
      <c r="C83" t="s">
        <v>81</v>
      </c>
      <c r="D83" s="1">
        <v>556</v>
      </c>
      <c r="E83" s="1">
        <v>8602</v>
      </c>
      <c r="F83" s="26">
        <v>0.55000000000000004</v>
      </c>
      <c r="G83" s="29">
        <v>6024930</v>
      </c>
      <c r="H83" s="32">
        <v>4524742</v>
      </c>
      <c r="I83" s="40">
        <f t="shared" si="7"/>
        <v>825103.4</v>
      </c>
      <c r="J83" s="50">
        <v>0</v>
      </c>
      <c r="K83" s="33"/>
      <c r="L83" s="43">
        <f t="shared" si="8"/>
        <v>0</v>
      </c>
      <c r="M83" s="5">
        <f t="shared" si="9"/>
        <v>825103.4</v>
      </c>
      <c r="N83" s="23">
        <v>1.0579999999999999E-3</v>
      </c>
      <c r="O83" s="15">
        <f t="shared" si="10"/>
        <v>872.9593971999999</v>
      </c>
      <c r="P83" s="50">
        <v>0</v>
      </c>
      <c r="Q83" s="32">
        <v>0</v>
      </c>
      <c r="R83" s="37">
        <f t="shared" si="11"/>
        <v>0</v>
      </c>
      <c r="S83" s="2">
        <v>9.810000000000001E-4</v>
      </c>
      <c r="T83" s="3">
        <f t="shared" si="12"/>
        <v>0</v>
      </c>
      <c r="U83" s="8">
        <f t="shared" si="13"/>
        <v>872.9593971999999</v>
      </c>
    </row>
    <row r="84" spans="1:21" ht="15.75" x14ac:dyDescent="0.25">
      <c r="A84" s="4" t="s">
        <v>53</v>
      </c>
      <c r="B84" s="16" t="s">
        <v>178</v>
      </c>
      <c r="C84" t="s">
        <v>69</v>
      </c>
      <c r="D84" s="1">
        <v>556</v>
      </c>
      <c r="E84" s="1">
        <v>8602</v>
      </c>
      <c r="F84" s="26">
        <v>0</v>
      </c>
      <c r="G84" s="29">
        <v>6024930</v>
      </c>
      <c r="H84" s="32">
        <v>4524742</v>
      </c>
      <c r="I84" s="40">
        <f t="shared" si="7"/>
        <v>0</v>
      </c>
      <c r="J84" s="50">
        <v>0</v>
      </c>
      <c r="K84" s="33"/>
      <c r="L84" s="43">
        <f t="shared" si="8"/>
        <v>0</v>
      </c>
      <c r="M84" s="5">
        <f t="shared" si="9"/>
        <v>0</v>
      </c>
      <c r="N84" s="23">
        <v>1.5E-5</v>
      </c>
      <c r="O84" s="15">
        <f t="shared" si="10"/>
        <v>0</v>
      </c>
      <c r="P84" s="50">
        <v>0</v>
      </c>
      <c r="Q84" s="32">
        <v>0</v>
      </c>
      <c r="R84" s="37">
        <f t="shared" si="11"/>
        <v>0</v>
      </c>
      <c r="S84" s="2">
        <v>1.0000000000000001E-5</v>
      </c>
      <c r="T84" s="3">
        <f t="shared" si="12"/>
        <v>0</v>
      </c>
      <c r="U84" s="8">
        <f t="shared" si="13"/>
        <v>0</v>
      </c>
    </row>
    <row r="85" spans="1:21" ht="15.75" x14ac:dyDescent="0.25">
      <c r="A85" s="4" t="s">
        <v>53</v>
      </c>
      <c r="B85" s="16" t="s">
        <v>178</v>
      </c>
      <c r="C85" t="s">
        <v>70</v>
      </c>
      <c r="D85" s="1">
        <v>556</v>
      </c>
      <c r="E85" s="1">
        <v>8602</v>
      </c>
      <c r="F85" s="26">
        <v>0</v>
      </c>
      <c r="G85" s="29">
        <v>6024930</v>
      </c>
      <c r="H85" s="32">
        <v>4524742</v>
      </c>
      <c r="I85" s="40">
        <f t="shared" si="7"/>
        <v>0</v>
      </c>
      <c r="J85" s="50">
        <v>0</v>
      </c>
      <c r="K85" s="33"/>
      <c r="L85" s="43">
        <f t="shared" si="8"/>
        <v>0</v>
      </c>
      <c r="M85" s="5">
        <f t="shared" si="9"/>
        <v>0</v>
      </c>
      <c r="N85" s="23">
        <v>1.73E-4</v>
      </c>
      <c r="O85" s="15">
        <f t="shared" si="10"/>
        <v>0</v>
      </c>
      <c r="P85" s="50">
        <v>0</v>
      </c>
      <c r="Q85" s="32">
        <v>0</v>
      </c>
      <c r="R85" s="37">
        <f t="shared" si="11"/>
        <v>0</v>
      </c>
      <c r="S85" s="2">
        <v>1.73E-4</v>
      </c>
      <c r="T85" s="3">
        <f t="shared" si="12"/>
        <v>0</v>
      </c>
      <c r="U85" s="8">
        <f t="shared" si="13"/>
        <v>0</v>
      </c>
    </row>
    <row r="86" spans="1:21" ht="15.75" x14ac:dyDescent="0.25">
      <c r="A86" s="4" t="s">
        <v>53</v>
      </c>
      <c r="B86" s="16" t="s">
        <v>178</v>
      </c>
      <c r="C86" t="s">
        <v>30</v>
      </c>
      <c r="D86" s="1">
        <v>556</v>
      </c>
      <c r="E86" s="1">
        <v>8602</v>
      </c>
      <c r="F86" s="26">
        <v>0.55000000000000004</v>
      </c>
      <c r="G86" s="29">
        <v>6024930</v>
      </c>
      <c r="H86" s="32">
        <v>4524742</v>
      </c>
      <c r="I86" s="40">
        <f t="shared" si="7"/>
        <v>825103.4</v>
      </c>
      <c r="J86" s="50">
        <v>0</v>
      </c>
      <c r="K86" s="33"/>
      <c r="L86" s="43">
        <f t="shared" si="8"/>
        <v>0</v>
      </c>
      <c r="M86" s="5">
        <f t="shared" si="9"/>
        <v>825103.4</v>
      </c>
      <c r="N86" s="23">
        <v>0</v>
      </c>
      <c r="O86" s="15">
        <f t="shared" si="10"/>
        <v>0</v>
      </c>
      <c r="P86" s="50">
        <v>0</v>
      </c>
      <c r="Q86" s="32">
        <v>0</v>
      </c>
      <c r="R86" s="37">
        <f t="shared" si="11"/>
        <v>0</v>
      </c>
      <c r="S86" s="2">
        <v>0</v>
      </c>
      <c r="T86" s="3">
        <f t="shared" si="12"/>
        <v>0</v>
      </c>
      <c r="U86" s="8">
        <f t="shared" si="13"/>
        <v>0</v>
      </c>
    </row>
    <row r="87" spans="1:21" ht="15.75" x14ac:dyDescent="0.25">
      <c r="A87" s="4" t="s">
        <v>53</v>
      </c>
      <c r="B87" s="16" t="s">
        <v>178</v>
      </c>
      <c r="C87" t="s">
        <v>35</v>
      </c>
      <c r="D87" s="1">
        <v>556</v>
      </c>
      <c r="E87" s="1">
        <v>8602</v>
      </c>
      <c r="F87" s="26">
        <v>0</v>
      </c>
      <c r="G87" s="29">
        <v>6024930</v>
      </c>
      <c r="H87" s="32">
        <v>4524742</v>
      </c>
      <c r="I87" s="40">
        <f t="shared" si="7"/>
        <v>0</v>
      </c>
      <c r="J87" s="50">
        <v>0</v>
      </c>
      <c r="K87" s="33"/>
      <c r="L87" s="43">
        <f t="shared" si="8"/>
        <v>0</v>
      </c>
      <c r="M87" s="5">
        <f t="shared" si="9"/>
        <v>0</v>
      </c>
      <c r="N87" s="23">
        <v>1.73E-4</v>
      </c>
      <c r="O87" s="15">
        <f t="shared" si="10"/>
        <v>0</v>
      </c>
      <c r="P87" s="50">
        <v>0</v>
      </c>
      <c r="Q87" s="32">
        <v>0</v>
      </c>
      <c r="R87" s="37">
        <f t="shared" si="11"/>
        <v>0</v>
      </c>
      <c r="S87" s="2">
        <v>1.73E-4</v>
      </c>
      <c r="T87" s="3">
        <f t="shared" si="12"/>
        <v>0</v>
      </c>
      <c r="U87" s="8">
        <f t="shared" si="13"/>
        <v>0</v>
      </c>
    </row>
    <row r="88" spans="1:21" ht="15.75" x14ac:dyDescent="0.25">
      <c r="A88" s="4" t="s">
        <v>53</v>
      </c>
      <c r="B88" s="16" t="s">
        <v>178</v>
      </c>
      <c r="C88" t="s">
        <v>36</v>
      </c>
      <c r="D88" s="1">
        <v>556</v>
      </c>
      <c r="E88" s="1">
        <v>8602</v>
      </c>
      <c r="F88" s="26">
        <v>0</v>
      </c>
      <c r="G88" s="29">
        <v>6024930</v>
      </c>
      <c r="H88" s="32">
        <v>4524742</v>
      </c>
      <c r="I88" s="40">
        <f t="shared" si="7"/>
        <v>0</v>
      </c>
      <c r="J88" s="50">
        <v>0</v>
      </c>
      <c r="K88" s="33"/>
      <c r="L88" s="43">
        <f t="shared" si="8"/>
        <v>0</v>
      </c>
      <c r="M88" s="5">
        <f t="shared" si="9"/>
        <v>0</v>
      </c>
      <c r="N88" s="23">
        <v>3.4E-5</v>
      </c>
      <c r="O88" s="15">
        <f t="shared" si="10"/>
        <v>0</v>
      </c>
      <c r="P88" s="50">
        <v>0</v>
      </c>
      <c r="Q88" s="32">
        <v>0</v>
      </c>
      <c r="R88" s="37">
        <f t="shared" si="11"/>
        <v>0</v>
      </c>
      <c r="S88" s="2">
        <v>3.6000000000000001E-5</v>
      </c>
      <c r="T88" s="3">
        <f t="shared" si="12"/>
        <v>0</v>
      </c>
      <c r="U88" s="8">
        <f t="shared" si="13"/>
        <v>0</v>
      </c>
    </row>
    <row r="89" spans="1:21" ht="15.75" x14ac:dyDescent="0.25">
      <c r="A89" s="4" t="s">
        <v>53</v>
      </c>
      <c r="B89" s="16" t="s">
        <v>178</v>
      </c>
      <c r="C89" t="s">
        <v>34</v>
      </c>
      <c r="D89" s="1">
        <v>556</v>
      </c>
      <c r="E89" s="1">
        <v>8602</v>
      </c>
      <c r="F89" s="26">
        <v>0.55000000000000004</v>
      </c>
      <c r="G89" s="29">
        <v>6024930</v>
      </c>
      <c r="H89" s="32">
        <v>4524742</v>
      </c>
      <c r="I89" s="40">
        <f t="shared" si="7"/>
        <v>825103.4</v>
      </c>
      <c r="J89" s="50">
        <v>0</v>
      </c>
      <c r="K89" s="33"/>
      <c r="L89" s="43">
        <f t="shared" si="8"/>
        <v>0</v>
      </c>
      <c r="M89" s="5">
        <f t="shared" si="9"/>
        <v>825103.4</v>
      </c>
      <c r="N89" s="23">
        <v>0</v>
      </c>
      <c r="O89" s="15">
        <f t="shared" si="10"/>
        <v>0</v>
      </c>
      <c r="P89" s="50">
        <v>0</v>
      </c>
      <c r="Q89" s="32">
        <v>0</v>
      </c>
      <c r="R89" s="37">
        <f t="shared" si="11"/>
        <v>0</v>
      </c>
      <c r="S89" s="2">
        <v>0</v>
      </c>
      <c r="T89" s="3">
        <f t="shared" si="12"/>
        <v>0</v>
      </c>
      <c r="U89" s="8">
        <f t="shared" si="13"/>
        <v>0</v>
      </c>
    </row>
    <row r="90" spans="1:21" ht="15.75" x14ac:dyDescent="0.25">
      <c r="A90" s="4" t="s">
        <v>53</v>
      </c>
      <c r="B90" s="16" t="s">
        <v>178</v>
      </c>
      <c r="C90" t="s">
        <v>31</v>
      </c>
      <c r="D90" s="1">
        <v>556</v>
      </c>
      <c r="E90" s="1">
        <v>8602</v>
      </c>
      <c r="F90" s="26">
        <v>0.55000000000000004</v>
      </c>
      <c r="G90" s="29">
        <v>6024930</v>
      </c>
      <c r="H90" s="32">
        <v>4524742</v>
      </c>
      <c r="I90" s="40">
        <f t="shared" si="7"/>
        <v>825103.4</v>
      </c>
      <c r="J90" s="50">
        <v>0</v>
      </c>
      <c r="K90" s="33"/>
      <c r="L90" s="43">
        <f t="shared" si="8"/>
        <v>0</v>
      </c>
      <c r="M90" s="5">
        <f t="shared" si="9"/>
        <v>825103.4</v>
      </c>
      <c r="N90" s="23">
        <v>4.8999999999999998E-5</v>
      </c>
      <c r="O90" s="15">
        <f t="shared" si="10"/>
        <v>40.430066599999996</v>
      </c>
      <c r="P90" s="50">
        <v>0</v>
      </c>
      <c r="Q90" s="32">
        <v>0</v>
      </c>
      <c r="R90" s="37">
        <f t="shared" si="11"/>
        <v>0</v>
      </c>
      <c r="S90" s="2">
        <v>4.6E-5</v>
      </c>
      <c r="T90" s="3">
        <f t="shared" si="12"/>
        <v>0</v>
      </c>
      <c r="U90" s="8">
        <f t="shared" si="13"/>
        <v>40.430066599999996</v>
      </c>
    </row>
    <row r="91" spans="1:21" ht="15.75" x14ac:dyDescent="0.25">
      <c r="A91" s="4" t="s">
        <v>53</v>
      </c>
      <c r="B91" s="16" t="s">
        <v>178</v>
      </c>
      <c r="C91" t="s">
        <v>163</v>
      </c>
      <c r="D91" s="1">
        <v>556</v>
      </c>
      <c r="E91" s="1">
        <v>8602</v>
      </c>
      <c r="F91" s="26">
        <v>0.6</v>
      </c>
      <c r="G91" s="29">
        <v>6024930</v>
      </c>
      <c r="H91" s="32">
        <v>4524742</v>
      </c>
      <c r="I91" s="40">
        <f t="shared" si="7"/>
        <v>900112.79999999993</v>
      </c>
      <c r="J91" s="50">
        <v>0</v>
      </c>
      <c r="K91" s="33"/>
      <c r="L91" s="43">
        <f t="shared" si="8"/>
        <v>0</v>
      </c>
      <c r="M91" s="5">
        <f t="shared" si="9"/>
        <v>900112.79999999993</v>
      </c>
      <c r="N91" s="23">
        <v>7.2000000000000002E-5</v>
      </c>
      <c r="O91" s="15">
        <f t="shared" si="10"/>
        <v>64.808121599999993</v>
      </c>
      <c r="P91" s="50">
        <v>0</v>
      </c>
      <c r="Q91" s="32">
        <v>0</v>
      </c>
      <c r="R91" s="37">
        <f t="shared" si="11"/>
        <v>0</v>
      </c>
      <c r="S91" s="2">
        <v>3.6999999999999998E-5</v>
      </c>
      <c r="T91" s="3">
        <f t="shared" si="12"/>
        <v>0</v>
      </c>
      <c r="U91" s="8">
        <f t="shared" si="13"/>
        <v>64.808121599999993</v>
      </c>
    </row>
    <row r="92" spans="1:21" ht="15.75" x14ac:dyDescent="0.25">
      <c r="A92" s="4" t="s">
        <v>53</v>
      </c>
      <c r="B92" s="16" t="s">
        <v>178</v>
      </c>
      <c r="C92" t="s">
        <v>184</v>
      </c>
      <c r="D92" s="1">
        <v>556</v>
      </c>
      <c r="E92" s="1">
        <v>8602</v>
      </c>
      <c r="F92" s="26">
        <v>0</v>
      </c>
      <c r="G92" s="29">
        <v>6024930</v>
      </c>
      <c r="H92" s="32">
        <v>4524742</v>
      </c>
      <c r="I92" s="40">
        <f>(G92-H92)*F92</f>
        <v>0</v>
      </c>
      <c r="J92" s="50">
        <v>0</v>
      </c>
      <c r="K92" s="33"/>
      <c r="L92" s="43">
        <f>(J92-K92)*F92</f>
        <v>0</v>
      </c>
      <c r="M92" s="5">
        <f>(G92-H92+J92-K92)*F92</f>
        <v>0</v>
      </c>
      <c r="N92" s="23">
        <v>0</v>
      </c>
      <c r="O92" s="15">
        <f>M92*N92</f>
        <v>0</v>
      </c>
      <c r="P92" s="50">
        <v>0</v>
      </c>
      <c r="Q92" s="32">
        <v>0</v>
      </c>
      <c r="R92" s="37">
        <f>+(P92-Q92)*F92</f>
        <v>0</v>
      </c>
      <c r="S92" s="2">
        <v>0</v>
      </c>
      <c r="T92" s="3">
        <f>R92*S92</f>
        <v>0</v>
      </c>
      <c r="U92" s="8">
        <f>+O92+T92</f>
        <v>0</v>
      </c>
    </row>
    <row r="93" spans="1:21" ht="15.75" x14ac:dyDescent="0.25">
      <c r="A93" s="4" t="s">
        <v>53</v>
      </c>
      <c r="B93" s="16" t="s">
        <v>178</v>
      </c>
      <c r="C93" t="s">
        <v>60</v>
      </c>
      <c r="D93" s="1">
        <v>557</v>
      </c>
      <c r="E93" s="1">
        <v>9514</v>
      </c>
      <c r="F93" s="26">
        <v>0.6</v>
      </c>
      <c r="G93" s="29">
        <v>35670025</v>
      </c>
      <c r="H93" s="32">
        <v>4929736</v>
      </c>
      <c r="I93" s="40">
        <f t="shared" ref="I93:I114" si="14">(G93-H93)*F93</f>
        <v>18444173.399999999</v>
      </c>
      <c r="J93" s="50">
        <v>0</v>
      </c>
      <c r="K93" s="33"/>
      <c r="L93" s="43">
        <f t="shared" ref="L93:L114" si="15">(J93-K93)*F93</f>
        <v>0</v>
      </c>
      <c r="M93" s="5">
        <f t="shared" ref="M93:M114" si="16">(G93-H93+J93-K93)*F93</f>
        <v>18444173.399999999</v>
      </c>
      <c r="N93" s="23">
        <v>1.147E-3</v>
      </c>
      <c r="O93" s="15">
        <f t="shared" ref="O93:O114" si="17">M93*N93</f>
        <v>21155.466889799998</v>
      </c>
      <c r="P93" s="50">
        <v>0</v>
      </c>
      <c r="Q93" s="32">
        <v>0</v>
      </c>
      <c r="R93" s="37">
        <f t="shared" ref="R93:R114" si="18">+(P93-Q93)*F93</f>
        <v>0</v>
      </c>
      <c r="S93" s="2">
        <v>1.145E-3</v>
      </c>
      <c r="T93" s="3">
        <f t="shared" ref="T93:T114" si="19">R93*S93</f>
        <v>0</v>
      </c>
      <c r="U93" s="8">
        <f t="shared" ref="U93:U114" si="20">+O93+T93</f>
        <v>21155.466889799998</v>
      </c>
    </row>
    <row r="94" spans="1:21" ht="15.75" x14ac:dyDescent="0.25">
      <c r="A94" s="4" t="s">
        <v>53</v>
      </c>
      <c r="B94" s="16" t="s">
        <v>178</v>
      </c>
      <c r="C94" t="s">
        <v>61</v>
      </c>
      <c r="D94" s="1">
        <v>557</v>
      </c>
      <c r="E94" s="1">
        <v>9514</v>
      </c>
      <c r="F94" s="26">
        <v>0.6</v>
      </c>
      <c r="G94" s="29">
        <v>35670025</v>
      </c>
      <c r="H94" s="32">
        <v>4929736</v>
      </c>
      <c r="I94" s="40">
        <f t="shared" si="14"/>
        <v>18444173.399999999</v>
      </c>
      <c r="J94" s="50">
        <v>0</v>
      </c>
      <c r="K94" s="33"/>
      <c r="L94" s="43">
        <f t="shared" si="15"/>
        <v>0</v>
      </c>
      <c r="M94" s="5">
        <f t="shared" si="16"/>
        <v>18444173.399999999</v>
      </c>
      <c r="N94" s="23">
        <v>1.13E-4</v>
      </c>
      <c r="O94" s="15">
        <f t="shared" si="17"/>
        <v>2084.1915941999996</v>
      </c>
      <c r="P94" s="50">
        <v>0</v>
      </c>
      <c r="Q94" s="32">
        <v>0</v>
      </c>
      <c r="R94" s="37">
        <f t="shared" si="18"/>
        <v>0</v>
      </c>
      <c r="S94" s="2">
        <v>1.0900000000000001E-4</v>
      </c>
      <c r="T94" s="3">
        <f t="shared" si="19"/>
        <v>0</v>
      </c>
      <c r="U94" s="8">
        <f t="shared" si="20"/>
        <v>2084.1915941999996</v>
      </c>
    </row>
    <row r="95" spans="1:21" ht="15.75" x14ac:dyDescent="0.25">
      <c r="A95" s="4" t="s">
        <v>53</v>
      </c>
      <c r="B95" s="16" t="s">
        <v>178</v>
      </c>
      <c r="C95" t="s">
        <v>62</v>
      </c>
      <c r="D95" s="1">
        <v>557</v>
      </c>
      <c r="E95" s="1">
        <v>9514</v>
      </c>
      <c r="F95" s="26">
        <v>0.6</v>
      </c>
      <c r="G95" s="29">
        <v>35670025</v>
      </c>
      <c r="H95" s="32">
        <v>4929736</v>
      </c>
      <c r="I95" s="40">
        <f t="shared" si="14"/>
        <v>18444173.399999999</v>
      </c>
      <c r="J95" s="50">
        <v>0</v>
      </c>
      <c r="K95" s="33"/>
      <c r="L95" s="43">
        <f t="shared" si="15"/>
        <v>0</v>
      </c>
      <c r="M95" s="5">
        <f t="shared" si="16"/>
        <v>18444173.399999999</v>
      </c>
      <c r="N95" s="23">
        <v>4.2200000000000001E-4</v>
      </c>
      <c r="O95" s="15">
        <f t="shared" si="17"/>
        <v>7783.4411747999993</v>
      </c>
      <c r="P95" s="50">
        <v>0</v>
      </c>
      <c r="Q95" s="32">
        <v>0</v>
      </c>
      <c r="R95" s="37">
        <f t="shared" si="18"/>
        <v>0</v>
      </c>
      <c r="S95" s="2">
        <v>3.8099999999999999E-4</v>
      </c>
      <c r="T95" s="3">
        <f t="shared" si="19"/>
        <v>0</v>
      </c>
      <c r="U95" s="8">
        <f t="shared" si="20"/>
        <v>7783.4411747999993</v>
      </c>
    </row>
    <row r="96" spans="1:21" ht="15.75" x14ac:dyDescent="0.25">
      <c r="A96" s="4" t="s">
        <v>53</v>
      </c>
      <c r="B96" s="16" t="s">
        <v>178</v>
      </c>
      <c r="C96" t="s">
        <v>74</v>
      </c>
      <c r="D96" s="1">
        <v>557</v>
      </c>
      <c r="E96" s="1">
        <v>9514</v>
      </c>
      <c r="F96" s="26">
        <v>0.55000000000000004</v>
      </c>
      <c r="G96" s="29">
        <v>35670025</v>
      </c>
      <c r="H96" s="32">
        <v>4929736</v>
      </c>
      <c r="I96" s="40">
        <f t="shared" si="14"/>
        <v>16907158.950000003</v>
      </c>
      <c r="J96" s="50">
        <v>0</v>
      </c>
      <c r="K96" s="33"/>
      <c r="L96" s="43">
        <f t="shared" si="15"/>
        <v>0</v>
      </c>
      <c r="M96" s="5">
        <f t="shared" si="16"/>
        <v>16907158.950000003</v>
      </c>
      <c r="N96" s="23">
        <v>5.0390000000000001E-3</v>
      </c>
      <c r="O96" s="15">
        <f t="shared" si="17"/>
        <v>85195.173949050019</v>
      </c>
      <c r="P96" s="50">
        <v>0</v>
      </c>
      <c r="Q96" s="32">
        <v>0</v>
      </c>
      <c r="R96" s="37">
        <f t="shared" si="18"/>
        <v>0</v>
      </c>
      <c r="S96" s="2">
        <v>5.0080000000000003E-3</v>
      </c>
      <c r="T96" s="3">
        <f t="shared" si="19"/>
        <v>0</v>
      </c>
      <c r="U96" s="8">
        <f t="shared" si="20"/>
        <v>85195.173949050019</v>
      </c>
    </row>
    <row r="97" spans="1:21" ht="15.75" x14ac:dyDescent="0.25">
      <c r="A97" s="4" t="s">
        <v>53</v>
      </c>
      <c r="B97" s="16" t="s">
        <v>178</v>
      </c>
      <c r="C97" t="s">
        <v>63</v>
      </c>
      <c r="D97" s="1">
        <v>557</v>
      </c>
      <c r="E97" s="1">
        <v>9514</v>
      </c>
      <c r="F97" s="26">
        <v>0.55000000000000004</v>
      </c>
      <c r="G97" s="29">
        <v>35670025</v>
      </c>
      <c r="H97" s="32">
        <v>4929736</v>
      </c>
      <c r="I97" s="40">
        <f t="shared" si="14"/>
        <v>16907158.950000003</v>
      </c>
      <c r="J97" s="50">
        <v>0</v>
      </c>
      <c r="K97" s="33"/>
      <c r="L97" s="43">
        <f t="shared" si="15"/>
        <v>0</v>
      </c>
      <c r="M97" s="5">
        <f t="shared" si="16"/>
        <v>16907158.950000003</v>
      </c>
      <c r="N97" s="23">
        <v>0</v>
      </c>
      <c r="O97" s="15">
        <f t="shared" si="17"/>
        <v>0</v>
      </c>
      <c r="P97" s="50">
        <v>0</v>
      </c>
      <c r="Q97" s="32">
        <v>0</v>
      </c>
      <c r="R97" s="37">
        <f t="shared" si="18"/>
        <v>0</v>
      </c>
      <c r="S97" s="2">
        <v>0</v>
      </c>
      <c r="T97" s="3">
        <f t="shared" si="19"/>
        <v>0</v>
      </c>
      <c r="U97" s="8">
        <f t="shared" si="20"/>
        <v>0</v>
      </c>
    </row>
    <row r="98" spans="1:21" ht="15.75" x14ac:dyDescent="0.25">
      <c r="A98" s="4" t="s">
        <v>53</v>
      </c>
      <c r="B98" s="16" t="s">
        <v>178</v>
      </c>
      <c r="C98" t="s">
        <v>64</v>
      </c>
      <c r="D98" s="1">
        <v>557</v>
      </c>
      <c r="E98" s="1">
        <v>9514</v>
      </c>
      <c r="F98" s="26">
        <v>0.55000000000000004</v>
      </c>
      <c r="G98" s="29">
        <v>35670025</v>
      </c>
      <c r="H98" s="32">
        <v>4929736</v>
      </c>
      <c r="I98" s="40">
        <f t="shared" si="14"/>
        <v>16907158.950000003</v>
      </c>
      <c r="J98" s="50">
        <v>0</v>
      </c>
      <c r="K98" s="33"/>
      <c r="L98" s="43">
        <f t="shared" si="15"/>
        <v>0</v>
      </c>
      <c r="M98" s="5">
        <f t="shared" si="16"/>
        <v>16907158.950000003</v>
      </c>
      <c r="N98" s="23">
        <v>6.7999999999999999E-5</v>
      </c>
      <c r="O98" s="15">
        <f t="shared" si="17"/>
        <v>1149.6868086000002</v>
      </c>
      <c r="P98" s="50">
        <v>0</v>
      </c>
      <c r="Q98" s="32">
        <v>0</v>
      </c>
      <c r="R98" s="37">
        <f t="shared" si="18"/>
        <v>0</v>
      </c>
      <c r="S98" s="2">
        <v>6.7999999999999999E-5</v>
      </c>
      <c r="T98" s="3">
        <f t="shared" si="19"/>
        <v>0</v>
      </c>
      <c r="U98" s="8">
        <f t="shared" si="20"/>
        <v>1149.6868086000002</v>
      </c>
    </row>
    <row r="99" spans="1:21" ht="15.75" x14ac:dyDescent="0.25">
      <c r="A99" s="4" t="s">
        <v>53</v>
      </c>
      <c r="B99" s="16" t="s">
        <v>178</v>
      </c>
      <c r="C99" t="s">
        <v>65</v>
      </c>
      <c r="D99" s="1">
        <v>557</v>
      </c>
      <c r="E99" s="1">
        <v>9514</v>
      </c>
      <c r="F99" s="26">
        <v>0.55000000000000004</v>
      </c>
      <c r="G99" s="29">
        <v>35670025</v>
      </c>
      <c r="H99" s="32">
        <v>4929736</v>
      </c>
      <c r="I99" s="40">
        <f t="shared" si="14"/>
        <v>16907158.950000003</v>
      </c>
      <c r="J99" s="50">
        <v>0</v>
      </c>
      <c r="K99" s="33"/>
      <c r="L99" s="43">
        <f t="shared" si="15"/>
        <v>0</v>
      </c>
      <c r="M99" s="5">
        <f t="shared" si="16"/>
        <v>16907158.950000003</v>
      </c>
      <c r="N99" s="23">
        <v>1.54E-4</v>
      </c>
      <c r="O99" s="15">
        <f t="shared" si="17"/>
        <v>2603.7024783000006</v>
      </c>
      <c r="P99" s="50">
        <v>0</v>
      </c>
      <c r="Q99" s="32">
        <v>0</v>
      </c>
      <c r="R99" s="37">
        <f t="shared" si="18"/>
        <v>0</v>
      </c>
      <c r="S99" s="2">
        <v>1.03E-4</v>
      </c>
      <c r="T99" s="3">
        <f t="shared" si="19"/>
        <v>0</v>
      </c>
      <c r="U99" s="8">
        <f t="shared" si="20"/>
        <v>2603.7024783000006</v>
      </c>
    </row>
    <row r="100" spans="1:21" ht="15.75" x14ac:dyDescent="0.25">
      <c r="A100" s="4" t="s">
        <v>53</v>
      </c>
      <c r="B100" s="16" t="s">
        <v>178</v>
      </c>
      <c r="C100" t="s">
        <v>77</v>
      </c>
      <c r="D100" s="1">
        <v>557</v>
      </c>
      <c r="E100" s="1">
        <v>9514</v>
      </c>
      <c r="F100" s="26">
        <v>0.55000000000000004</v>
      </c>
      <c r="G100" s="29">
        <v>35670025</v>
      </c>
      <c r="H100" s="32">
        <v>4929736</v>
      </c>
      <c r="I100" s="40">
        <f t="shared" si="14"/>
        <v>16907158.950000003</v>
      </c>
      <c r="J100" s="50">
        <v>0</v>
      </c>
      <c r="K100" s="33"/>
      <c r="L100" s="43">
        <f t="shared" si="15"/>
        <v>0</v>
      </c>
      <c r="M100" s="5">
        <f t="shared" si="16"/>
        <v>16907158.950000003</v>
      </c>
      <c r="N100" s="23">
        <v>1.54E-4</v>
      </c>
      <c r="O100" s="15">
        <f t="shared" si="17"/>
        <v>2603.7024783000006</v>
      </c>
      <c r="P100" s="50">
        <v>0</v>
      </c>
      <c r="Q100" s="32">
        <v>0</v>
      </c>
      <c r="R100" s="37">
        <f t="shared" si="18"/>
        <v>0</v>
      </c>
      <c r="S100" s="2">
        <v>1.56E-4</v>
      </c>
      <c r="T100" s="3">
        <f t="shared" si="19"/>
        <v>0</v>
      </c>
      <c r="U100" s="8">
        <f t="shared" si="20"/>
        <v>2603.7024783000006</v>
      </c>
    </row>
    <row r="101" spans="1:21" ht="15.75" x14ac:dyDescent="0.25">
      <c r="A101" s="4" t="s">
        <v>53</v>
      </c>
      <c r="B101" s="16" t="s">
        <v>178</v>
      </c>
      <c r="C101" t="s">
        <v>66</v>
      </c>
      <c r="D101" s="1">
        <v>557</v>
      </c>
      <c r="E101" s="1">
        <v>9514</v>
      </c>
      <c r="F101" s="26">
        <v>0.55000000000000004</v>
      </c>
      <c r="G101" s="29">
        <v>35670025</v>
      </c>
      <c r="H101" s="32">
        <v>4929736</v>
      </c>
      <c r="I101" s="40">
        <f t="shared" si="14"/>
        <v>16907158.950000003</v>
      </c>
      <c r="J101" s="50">
        <v>0</v>
      </c>
      <c r="K101" s="33"/>
      <c r="L101" s="43">
        <f t="shared" si="15"/>
        <v>0</v>
      </c>
      <c r="M101" s="5">
        <f t="shared" si="16"/>
        <v>16907158.950000003</v>
      </c>
      <c r="N101" s="23">
        <v>4.8099999999999998E-4</v>
      </c>
      <c r="O101" s="15">
        <f t="shared" si="17"/>
        <v>8132.3434549500007</v>
      </c>
      <c r="P101" s="50">
        <v>0</v>
      </c>
      <c r="Q101" s="32">
        <v>0</v>
      </c>
      <c r="R101" s="37">
        <f t="shared" si="18"/>
        <v>0</v>
      </c>
      <c r="S101" s="2">
        <v>4.0700000000000003E-4</v>
      </c>
      <c r="T101" s="3">
        <f t="shared" si="19"/>
        <v>0</v>
      </c>
      <c r="U101" s="8">
        <f t="shared" si="20"/>
        <v>8132.3434549500007</v>
      </c>
    </row>
    <row r="102" spans="1:21" ht="15.75" x14ac:dyDescent="0.25">
      <c r="A102" s="4" t="s">
        <v>53</v>
      </c>
      <c r="B102" s="16" t="s">
        <v>178</v>
      </c>
      <c r="C102" t="s">
        <v>84</v>
      </c>
      <c r="D102" s="1">
        <v>557</v>
      </c>
      <c r="E102" s="1">
        <v>9514</v>
      </c>
      <c r="F102" s="26">
        <v>0.55000000000000004</v>
      </c>
      <c r="G102" s="29">
        <v>35670025</v>
      </c>
      <c r="H102" s="32">
        <v>4929736</v>
      </c>
      <c r="I102" s="40">
        <f t="shared" si="14"/>
        <v>16907158.950000003</v>
      </c>
      <c r="J102" s="50">
        <v>0</v>
      </c>
      <c r="K102" s="33"/>
      <c r="L102" s="43">
        <f t="shared" si="15"/>
        <v>0</v>
      </c>
      <c r="M102" s="5">
        <f t="shared" si="16"/>
        <v>16907158.950000003</v>
      </c>
      <c r="N102" s="23">
        <v>0</v>
      </c>
      <c r="O102" s="15">
        <f t="shared" si="17"/>
        <v>0</v>
      </c>
      <c r="P102" s="50">
        <v>0</v>
      </c>
      <c r="Q102" s="32">
        <v>0</v>
      </c>
      <c r="R102" s="37">
        <f t="shared" si="18"/>
        <v>0</v>
      </c>
      <c r="S102" s="2">
        <v>0</v>
      </c>
      <c r="T102" s="3">
        <f t="shared" si="19"/>
        <v>0</v>
      </c>
      <c r="U102" s="8">
        <f t="shared" si="20"/>
        <v>0</v>
      </c>
    </row>
    <row r="103" spans="1:21" ht="15.75" x14ac:dyDescent="0.25">
      <c r="A103" s="4" t="s">
        <v>53</v>
      </c>
      <c r="B103" s="16" t="s">
        <v>178</v>
      </c>
      <c r="C103" t="s">
        <v>67</v>
      </c>
      <c r="D103" s="1">
        <v>557</v>
      </c>
      <c r="E103" s="1">
        <v>9514</v>
      </c>
      <c r="F103" s="26">
        <v>0.6</v>
      </c>
      <c r="G103" s="29">
        <v>35670025</v>
      </c>
      <c r="H103" s="32">
        <v>4929736</v>
      </c>
      <c r="I103" s="40">
        <f t="shared" si="14"/>
        <v>18444173.399999999</v>
      </c>
      <c r="J103" s="50">
        <v>0</v>
      </c>
      <c r="K103" s="33"/>
      <c r="L103" s="43">
        <f t="shared" si="15"/>
        <v>0</v>
      </c>
      <c r="M103" s="5">
        <f t="shared" si="16"/>
        <v>18444173.399999999</v>
      </c>
      <c r="N103" s="23">
        <v>6.6000000000000005E-5</v>
      </c>
      <c r="O103" s="15">
        <f t="shared" si="17"/>
        <v>1217.3154443999999</v>
      </c>
      <c r="P103" s="50">
        <v>0</v>
      </c>
      <c r="Q103" s="32">
        <v>0</v>
      </c>
      <c r="R103" s="37">
        <f t="shared" si="18"/>
        <v>0</v>
      </c>
      <c r="S103" s="2">
        <v>6.6000000000000005E-5</v>
      </c>
      <c r="T103" s="3">
        <f t="shared" si="19"/>
        <v>0</v>
      </c>
      <c r="U103" s="8">
        <f t="shared" si="20"/>
        <v>1217.3154443999999</v>
      </c>
    </row>
    <row r="104" spans="1:21" ht="15.75" x14ac:dyDescent="0.25">
      <c r="A104" s="4" t="s">
        <v>53</v>
      </c>
      <c r="B104" s="16" t="s">
        <v>178</v>
      </c>
      <c r="C104" t="s">
        <v>80</v>
      </c>
      <c r="D104" s="1">
        <v>557</v>
      </c>
      <c r="E104" s="1">
        <v>9514</v>
      </c>
      <c r="F104" s="26">
        <v>0.6</v>
      </c>
      <c r="G104" s="29">
        <v>35670025</v>
      </c>
      <c r="H104" s="32">
        <v>4929736</v>
      </c>
      <c r="I104" s="40">
        <f t="shared" si="14"/>
        <v>18444173.399999999</v>
      </c>
      <c r="J104" s="50">
        <v>0</v>
      </c>
      <c r="K104" s="33"/>
      <c r="L104" s="43">
        <f t="shared" si="15"/>
        <v>0</v>
      </c>
      <c r="M104" s="5">
        <f t="shared" si="16"/>
        <v>18444173.399999999</v>
      </c>
      <c r="N104" s="23">
        <v>0</v>
      </c>
      <c r="O104" s="15">
        <f t="shared" si="17"/>
        <v>0</v>
      </c>
      <c r="P104" s="50">
        <v>0</v>
      </c>
      <c r="Q104" s="32">
        <v>0</v>
      </c>
      <c r="R104" s="37">
        <f t="shared" si="18"/>
        <v>0</v>
      </c>
      <c r="S104" s="2">
        <v>0</v>
      </c>
      <c r="T104" s="3">
        <f t="shared" si="19"/>
        <v>0</v>
      </c>
      <c r="U104" s="8">
        <f t="shared" si="20"/>
        <v>0</v>
      </c>
    </row>
    <row r="105" spans="1:21" ht="15.75" x14ac:dyDescent="0.25">
      <c r="A105" s="4" t="s">
        <v>53</v>
      </c>
      <c r="B105" s="16" t="s">
        <v>178</v>
      </c>
      <c r="C105" t="s">
        <v>68</v>
      </c>
      <c r="D105" s="1">
        <v>557</v>
      </c>
      <c r="E105" s="1">
        <v>9514</v>
      </c>
      <c r="F105" s="26">
        <v>0.6</v>
      </c>
      <c r="G105" s="29">
        <v>35670025</v>
      </c>
      <c r="H105" s="32">
        <v>4929736</v>
      </c>
      <c r="I105" s="40">
        <f t="shared" si="14"/>
        <v>18444173.399999999</v>
      </c>
      <c r="J105" s="50">
        <v>0</v>
      </c>
      <c r="K105" s="33"/>
      <c r="L105" s="43">
        <f t="shared" si="15"/>
        <v>0</v>
      </c>
      <c r="M105" s="5">
        <f t="shared" si="16"/>
        <v>18444173.399999999</v>
      </c>
      <c r="N105" s="23">
        <v>1.0900000000000001E-4</v>
      </c>
      <c r="O105" s="15">
        <f t="shared" si="17"/>
        <v>2010.4149006</v>
      </c>
      <c r="P105" s="50">
        <v>0</v>
      </c>
      <c r="Q105" s="32">
        <v>0</v>
      </c>
      <c r="R105" s="37">
        <f t="shared" si="18"/>
        <v>0</v>
      </c>
      <c r="S105" s="2">
        <v>1.0900000000000001E-4</v>
      </c>
      <c r="T105" s="3">
        <f t="shared" si="19"/>
        <v>0</v>
      </c>
      <c r="U105" s="8">
        <f t="shared" si="20"/>
        <v>2010.4149006</v>
      </c>
    </row>
    <row r="106" spans="1:21" ht="15.75" x14ac:dyDescent="0.25">
      <c r="A106" s="4" t="s">
        <v>53</v>
      </c>
      <c r="B106" s="16" t="s">
        <v>178</v>
      </c>
      <c r="C106" t="s">
        <v>81</v>
      </c>
      <c r="D106" s="1">
        <v>557</v>
      </c>
      <c r="E106" s="1">
        <v>9514</v>
      </c>
      <c r="F106" s="26">
        <v>0.55000000000000004</v>
      </c>
      <c r="G106" s="29">
        <v>35670025</v>
      </c>
      <c r="H106" s="32">
        <v>4929736</v>
      </c>
      <c r="I106" s="40">
        <f t="shared" si="14"/>
        <v>16907158.950000003</v>
      </c>
      <c r="J106" s="50">
        <v>0</v>
      </c>
      <c r="K106" s="33"/>
      <c r="L106" s="43">
        <f t="shared" si="15"/>
        <v>0</v>
      </c>
      <c r="M106" s="5">
        <f t="shared" si="16"/>
        <v>16907158.950000003</v>
      </c>
      <c r="N106" s="23">
        <v>1.0579999999999999E-3</v>
      </c>
      <c r="O106" s="15">
        <f t="shared" si="17"/>
        <v>17887.774169100001</v>
      </c>
      <c r="P106" s="50">
        <v>0</v>
      </c>
      <c r="Q106" s="32">
        <v>0</v>
      </c>
      <c r="R106" s="37">
        <f t="shared" si="18"/>
        <v>0</v>
      </c>
      <c r="S106" s="2">
        <v>9.810000000000001E-4</v>
      </c>
      <c r="T106" s="3">
        <f t="shared" si="19"/>
        <v>0</v>
      </c>
      <c r="U106" s="8">
        <f t="shared" si="20"/>
        <v>17887.774169100001</v>
      </c>
    </row>
    <row r="107" spans="1:21" ht="15.75" x14ac:dyDescent="0.25">
      <c r="A107" s="4" t="s">
        <v>53</v>
      </c>
      <c r="B107" s="16" t="s">
        <v>178</v>
      </c>
      <c r="C107" t="s">
        <v>69</v>
      </c>
      <c r="D107" s="1">
        <v>557</v>
      </c>
      <c r="E107" s="1">
        <v>9514</v>
      </c>
      <c r="F107" s="26">
        <v>0</v>
      </c>
      <c r="G107" s="29">
        <v>35670025</v>
      </c>
      <c r="H107" s="32">
        <v>4929736</v>
      </c>
      <c r="I107" s="40">
        <f t="shared" si="14"/>
        <v>0</v>
      </c>
      <c r="J107" s="50">
        <v>0</v>
      </c>
      <c r="K107" s="33"/>
      <c r="L107" s="43">
        <f t="shared" si="15"/>
        <v>0</v>
      </c>
      <c r="M107" s="5">
        <f t="shared" si="16"/>
        <v>0</v>
      </c>
      <c r="N107" s="23">
        <v>1.5E-5</v>
      </c>
      <c r="O107" s="15">
        <f t="shared" si="17"/>
        <v>0</v>
      </c>
      <c r="P107" s="50">
        <v>0</v>
      </c>
      <c r="Q107" s="32">
        <v>0</v>
      </c>
      <c r="R107" s="37">
        <f t="shared" si="18"/>
        <v>0</v>
      </c>
      <c r="S107" s="2">
        <v>1.0000000000000001E-5</v>
      </c>
      <c r="T107" s="3">
        <f t="shared" si="19"/>
        <v>0</v>
      </c>
      <c r="U107" s="8">
        <f t="shared" si="20"/>
        <v>0</v>
      </c>
    </row>
    <row r="108" spans="1:21" ht="15.75" x14ac:dyDescent="0.25">
      <c r="A108" s="4" t="s">
        <v>53</v>
      </c>
      <c r="B108" s="16" t="s">
        <v>178</v>
      </c>
      <c r="C108" t="s">
        <v>70</v>
      </c>
      <c r="D108" s="1">
        <v>557</v>
      </c>
      <c r="E108" s="1">
        <v>9514</v>
      </c>
      <c r="F108" s="26">
        <v>0</v>
      </c>
      <c r="G108" s="29">
        <v>35670025</v>
      </c>
      <c r="H108" s="32">
        <v>4929736</v>
      </c>
      <c r="I108" s="40">
        <f t="shared" si="14"/>
        <v>0</v>
      </c>
      <c r="J108" s="50">
        <v>0</v>
      </c>
      <c r="K108" s="33"/>
      <c r="L108" s="43">
        <f t="shared" si="15"/>
        <v>0</v>
      </c>
      <c r="M108" s="5">
        <f t="shared" si="16"/>
        <v>0</v>
      </c>
      <c r="N108" s="23">
        <v>1.73E-4</v>
      </c>
      <c r="O108" s="15">
        <f t="shared" si="17"/>
        <v>0</v>
      </c>
      <c r="P108" s="50">
        <v>0</v>
      </c>
      <c r="Q108" s="32">
        <v>0</v>
      </c>
      <c r="R108" s="37">
        <f t="shared" si="18"/>
        <v>0</v>
      </c>
      <c r="S108" s="2">
        <v>1.73E-4</v>
      </c>
      <c r="T108" s="3">
        <f t="shared" si="19"/>
        <v>0</v>
      </c>
      <c r="U108" s="8">
        <f t="shared" si="20"/>
        <v>0</v>
      </c>
    </row>
    <row r="109" spans="1:21" ht="15.75" x14ac:dyDescent="0.25">
      <c r="A109" s="4" t="s">
        <v>53</v>
      </c>
      <c r="B109" s="16" t="s">
        <v>178</v>
      </c>
      <c r="C109" t="s">
        <v>30</v>
      </c>
      <c r="D109" s="1">
        <v>557</v>
      </c>
      <c r="E109" s="1">
        <v>9514</v>
      </c>
      <c r="F109" s="26">
        <v>0.55000000000000004</v>
      </c>
      <c r="G109" s="29">
        <v>35670025</v>
      </c>
      <c r="H109" s="32">
        <v>4929736</v>
      </c>
      <c r="I109" s="40">
        <f t="shared" si="14"/>
        <v>16907158.950000003</v>
      </c>
      <c r="J109" s="50">
        <v>0</v>
      </c>
      <c r="K109" s="33"/>
      <c r="L109" s="43">
        <f t="shared" si="15"/>
        <v>0</v>
      </c>
      <c r="M109" s="5">
        <f t="shared" si="16"/>
        <v>16907158.950000003</v>
      </c>
      <c r="N109" s="23">
        <v>0</v>
      </c>
      <c r="O109" s="15">
        <f t="shared" si="17"/>
        <v>0</v>
      </c>
      <c r="P109" s="50">
        <v>0</v>
      </c>
      <c r="Q109" s="32">
        <v>0</v>
      </c>
      <c r="R109" s="37">
        <f t="shared" si="18"/>
        <v>0</v>
      </c>
      <c r="S109" s="2">
        <v>0</v>
      </c>
      <c r="T109" s="3">
        <f t="shared" si="19"/>
        <v>0</v>
      </c>
      <c r="U109" s="8">
        <f t="shared" si="20"/>
        <v>0</v>
      </c>
    </row>
    <row r="110" spans="1:21" ht="15.75" x14ac:dyDescent="0.25">
      <c r="A110" s="4" t="s">
        <v>53</v>
      </c>
      <c r="B110" s="16" t="s">
        <v>178</v>
      </c>
      <c r="C110" t="s">
        <v>35</v>
      </c>
      <c r="D110" s="1">
        <v>557</v>
      </c>
      <c r="E110" s="1">
        <v>9514</v>
      </c>
      <c r="F110" s="26">
        <v>0</v>
      </c>
      <c r="G110" s="29">
        <v>35670025</v>
      </c>
      <c r="H110" s="32">
        <v>4929736</v>
      </c>
      <c r="I110" s="40">
        <f t="shared" si="14"/>
        <v>0</v>
      </c>
      <c r="J110" s="50">
        <v>0</v>
      </c>
      <c r="K110" s="33"/>
      <c r="L110" s="43">
        <f t="shared" si="15"/>
        <v>0</v>
      </c>
      <c r="M110" s="5">
        <f t="shared" si="16"/>
        <v>0</v>
      </c>
      <c r="N110" s="23">
        <v>1.73E-4</v>
      </c>
      <c r="O110" s="15">
        <f t="shared" si="17"/>
        <v>0</v>
      </c>
      <c r="P110" s="50">
        <v>0</v>
      </c>
      <c r="Q110" s="32">
        <v>0</v>
      </c>
      <c r="R110" s="37">
        <f t="shared" si="18"/>
        <v>0</v>
      </c>
      <c r="S110" s="2">
        <v>1.73E-4</v>
      </c>
      <c r="T110" s="3">
        <f t="shared" si="19"/>
        <v>0</v>
      </c>
      <c r="U110" s="8">
        <f t="shared" si="20"/>
        <v>0</v>
      </c>
    </row>
    <row r="111" spans="1:21" ht="15.75" x14ac:dyDescent="0.25">
      <c r="A111" s="4" t="s">
        <v>53</v>
      </c>
      <c r="B111" s="16" t="s">
        <v>178</v>
      </c>
      <c r="C111" t="s">
        <v>36</v>
      </c>
      <c r="D111" s="1">
        <v>557</v>
      </c>
      <c r="E111" s="1">
        <v>9514</v>
      </c>
      <c r="F111" s="26">
        <v>0</v>
      </c>
      <c r="G111" s="29">
        <v>35670025</v>
      </c>
      <c r="H111" s="32">
        <v>4929736</v>
      </c>
      <c r="I111" s="40">
        <f t="shared" si="14"/>
        <v>0</v>
      </c>
      <c r="J111" s="50">
        <v>0</v>
      </c>
      <c r="K111" s="33"/>
      <c r="L111" s="43">
        <f t="shared" si="15"/>
        <v>0</v>
      </c>
      <c r="M111" s="5">
        <f t="shared" si="16"/>
        <v>0</v>
      </c>
      <c r="N111" s="23">
        <v>3.4E-5</v>
      </c>
      <c r="O111" s="15">
        <f t="shared" si="17"/>
        <v>0</v>
      </c>
      <c r="P111" s="50">
        <v>0</v>
      </c>
      <c r="Q111" s="32">
        <v>0</v>
      </c>
      <c r="R111" s="37">
        <f t="shared" si="18"/>
        <v>0</v>
      </c>
      <c r="S111" s="2">
        <v>3.6000000000000001E-5</v>
      </c>
      <c r="T111" s="3">
        <f t="shared" si="19"/>
        <v>0</v>
      </c>
      <c r="U111" s="8">
        <f t="shared" si="20"/>
        <v>0</v>
      </c>
    </row>
    <row r="112" spans="1:21" ht="15.75" x14ac:dyDescent="0.25">
      <c r="A112" s="4" t="s">
        <v>53</v>
      </c>
      <c r="B112" s="16" t="s">
        <v>178</v>
      </c>
      <c r="C112" t="s">
        <v>34</v>
      </c>
      <c r="D112" s="1">
        <v>557</v>
      </c>
      <c r="E112" s="1">
        <v>9514</v>
      </c>
      <c r="F112" s="26">
        <v>0.55000000000000004</v>
      </c>
      <c r="G112" s="29">
        <v>35670025</v>
      </c>
      <c r="H112" s="32">
        <v>4929736</v>
      </c>
      <c r="I112" s="40">
        <f t="shared" si="14"/>
        <v>16907158.950000003</v>
      </c>
      <c r="J112" s="50">
        <v>0</v>
      </c>
      <c r="K112" s="33"/>
      <c r="L112" s="43">
        <f t="shared" si="15"/>
        <v>0</v>
      </c>
      <c r="M112" s="5">
        <f t="shared" si="16"/>
        <v>16907158.950000003</v>
      </c>
      <c r="N112" s="23">
        <v>0</v>
      </c>
      <c r="O112" s="15">
        <f t="shared" si="17"/>
        <v>0</v>
      </c>
      <c r="P112" s="50">
        <v>0</v>
      </c>
      <c r="Q112" s="32">
        <v>0</v>
      </c>
      <c r="R112" s="37">
        <f t="shared" si="18"/>
        <v>0</v>
      </c>
      <c r="S112" s="2">
        <v>0</v>
      </c>
      <c r="T112" s="3">
        <f t="shared" si="19"/>
        <v>0</v>
      </c>
      <c r="U112" s="8">
        <f t="shared" si="20"/>
        <v>0</v>
      </c>
    </row>
    <row r="113" spans="1:21" ht="15.75" x14ac:dyDescent="0.25">
      <c r="A113" s="4" t="s">
        <v>53</v>
      </c>
      <c r="B113" s="16" t="s">
        <v>178</v>
      </c>
      <c r="C113" t="s">
        <v>31</v>
      </c>
      <c r="D113" s="1">
        <v>557</v>
      </c>
      <c r="E113" s="1">
        <v>9514</v>
      </c>
      <c r="F113" s="26">
        <v>0.55000000000000004</v>
      </c>
      <c r="G113" s="29">
        <v>35670025</v>
      </c>
      <c r="H113" s="32">
        <v>4929736</v>
      </c>
      <c r="I113" s="40">
        <f t="shared" si="14"/>
        <v>16907158.950000003</v>
      </c>
      <c r="J113" s="50">
        <v>0</v>
      </c>
      <c r="K113" s="33"/>
      <c r="L113" s="43">
        <f t="shared" si="15"/>
        <v>0</v>
      </c>
      <c r="M113" s="5">
        <f t="shared" si="16"/>
        <v>16907158.950000003</v>
      </c>
      <c r="N113" s="23">
        <v>4.8999999999999998E-5</v>
      </c>
      <c r="O113" s="15">
        <f t="shared" si="17"/>
        <v>828.45078855000008</v>
      </c>
      <c r="P113" s="50">
        <v>0</v>
      </c>
      <c r="Q113" s="32">
        <v>0</v>
      </c>
      <c r="R113" s="37">
        <f t="shared" si="18"/>
        <v>0</v>
      </c>
      <c r="S113" s="2">
        <v>4.6E-5</v>
      </c>
      <c r="T113" s="3">
        <f t="shared" si="19"/>
        <v>0</v>
      </c>
      <c r="U113" s="8">
        <f t="shared" si="20"/>
        <v>828.45078855000008</v>
      </c>
    </row>
    <row r="114" spans="1:21" ht="15.75" x14ac:dyDescent="0.25">
      <c r="A114" s="4" t="s">
        <v>53</v>
      </c>
      <c r="B114" s="16" t="s">
        <v>178</v>
      </c>
      <c r="C114" t="s">
        <v>163</v>
      </c>
      <c r="D114" s="1">
        <v>557</v>
      </c>
      <c r="E114" s="1">
        <v>9514</v>
      </c>
      <c r="F114" s="26">
        <v>0.6</v>
      </c>
      <c r="G114" s="29">
        <v>35670025</v>
      </c>
      <c r="H114" s="32">
        <v>4929736</v>
      </c>
      <c r="I114" s="40">
        <f t="shared" si="14"/>
        <v>18444173.399999999</v>
      </c>
      <c r="J114" s="50">
        <v>0</v>
      </c>
      <c r="K114" s="33"/>
      <c r="L114" s="43">
        <f t="shared" si="15"/>
        <v>0</v>
      </c>
      <c r="M114" s="5">
        <f t="shared" si="16"/>
        <v>18444173.399999999</v>
      </c>
      <c r="N114" s="23">
        <v>7.2000000000000002E-5</v>
      </c>
      <c r="O114" s="15">
        <f t="shared" si="17"/>
        <v>1327.9804847999999</v>
      </c>
      <c r="P114" s="50">
        <v>0</v>
      </c>
      <c r="Q114" s="32">
        <v>0</v>
      </c>
      <c r="R114" s="37">
        <f t="shared" si="18"/>
        <v>0</v>
      </c>
      <c r="S114" s="2">
        <v>3.6999999999999998E-5</v>
      </c>
      <c r="T114" s="3">
        <f t="shared" si="19"/>
        <v>0</v>
      </c>
      <c r="U114" s="8">
        <f t="shared" si="20"/>
        <v>1327.9804847999999</v>
      </c>
    </row>
    <row r="115" spans="1:21" ht="15.75" x14ac:dyDescent="0.25">
      <c r="A115" s="4" t="s">
        <v>53</v>
      </c>
      <c r="B115" s="16" t="s">
        <v>178</v>
      </c>
      <c r="C115" t="s">
        <v>184</v>
      </c>
      <c r="D115" s="1">
        <v>557</v>
      </c>
      <c r="E115" s="1">
        <v>9514</v>
      </c>
      <c r="F115" s="26">
        <v>0</v>
      </c>
      <c r="G115" s="29">
        <v>35670025</v>
      </c>
      <c r="H115" s="32">
        <v>4929736</v>
      </c>
      <c r="I115" s="40">
        <f t="shared" ref="I115:I158" si="21">(G115-H115)*F115</f>
        <v>0</v>
      </c>
      <c r="J115" s="50">
        <v>0</v>
      </c>
      <c r="K115" s="33"/>
      <c r="L115" s="43">
        <f t="shared" ref="L115:L158" si="22">(J115-K115)*F115</f>
        <v>0</v>
      </c>
      <c r="M115" s="5">
        <f t="shared" ref="M115:M158" si="23">(G115-H115+J115-K115)*F115</f>
        <v>0</v>
      </c>
      <c r="N115" s="23">
        <v>0</v>
      </c>
      <c r="O115" s="15">
        <f t="shared" ref="O115:O158" si="24">M115*N115</f>
        <v>0</v>
      </c>
      <c r="P115" s="50">
        <v>0</v>
      </c>
      <c r="Q115" s="32">
        <v>0</v>
      </c>
      <c r="R115" s="37">
        <f t="shared" ref="R115:R158" si="25">+(P115-Q115)*F115</f>
        <v>0</v>
      </c>
      <c r="S115" s="2">
        <v>0</v>
      </c>
      <c r="T115" s="3">
        <f t="shared" ref="T115:T158" si="26">R115*S115</f>
        <v>0</v>
      </c>
      <c r="U115" s="8">
        <f t="shared" ref="U115:U158" si="27">+O115+T115</f>
        <v>0</v>
      </c>
    </row>
    <row r="116" spans="1:21" ht="15.75" x14ac:dyDescent="0.25">
      <c r="A116" s="4" t="s">
        <v>54</v>
      </c>
      <c r="B116" t="s">
        <v>87</v>
      </c>
      <c r="C116" t="s">
        <v>60</v>
      </c>
      <c r="D116" s="1">
        <v>273</v>
      </c>
      <c r="E116" s="1">
        <v>8301</v>
      </c>
      <c r="F116" s="26">
        <v>1</v>
      </c>
      <c r="G116" s="29">
        <v>117814691</v>
      </c>
      <c r="H116" s="32">
        <v>3874789</v>
      </c>
      <c r="I116" s="40">
        <f t="shared" si="21"/>
        <v>113939902</v>
      </c>
      <c r="J116" s="19">
        <v>3178</v>
      </c>
      <c r="K116" s="33"/>
      <c r="L116" s="43">
        <f t="shared" si="22"/>
        <v>3178</v>
      </c>
      <c r="M116" s="5">
        <f t="shared" si="23"/>
        <v>113943080</v>
      </c>
      <c r="N116" s="23">
        <v>1.147E-3</v>
      </c>
      <c r="O116" s="15">
        <f t="shared" si="24"/>
        <v>130692.71275999999</v>
      </c>
      <c r="P116" s="19">
        <v>6090391</v>
      </c>
      <c r="Q116" s="32">
        <v>60286</v>
      </c>
      <c r="R116" s="37">
        <f t="shared" si="25"/>
        <v>6030105</v>
      </c>
      <c r="S116" s="2">
        <v>1.145E-3</v>
      </c>
      <c r="T116" s="3">
        <f t="shared" si="26"/>
        <v>6904.470225</v>
      </c>
      <c r="U116" s="8">
        <f t="shared" si="27"/>
        <v>137597.18298499999</v>
      </c>
    </row>
    <row r="117" spans="1:21" ht="15.75" x14ac:dyDescent="0.25">
      <c r="A117" s="4" t="s">
        <v>54</v>
      </c>
      <c r="B117" t="s">
        <v>87</v>
      </c>
      <c r="C117" t="s">
        <v>61</v>
      </c>
      <c r="D117" s="1">
        <v>273</v>
      </c>
      <c r="E117" s="1">
        <v>8301</v>
      </c>
      <c r="F117" s="26">
        <v>1</v>
      </c>
      <c r="G117" s="29">
        <v>117814691</v>
      </c>
      <c r="H117" s="32">
        <v>3874789</v>
      </c>
      <c r="I117" s="40">
        <f t="shared" si="21"/>
        <v>113939902</v>
      </c>
      <c r="J117" s="19">
        <v>3178</v>
      </c>
      <c r="K117" s="33"/>
      <c r="L117" s="43">
        <f t="shared" si="22"/>
        <v>3178</v>
      </c>
      <c r="M117" s="5">
        <f t="shared" si="23"/>
        <v>113943080</v>
      </c>
      <c r="N117" s="23">
        <v>1.13E-4</v>
      </c>
      <c r="O117" s="15">
        <f t="shared" si="24"/>
        <v>12875.56804</v>
      </c>
      <c r="P117" s="19">
        <v>6090391</v>
      </c>
      <c r="Q117" s="32">
        <v>60286</v>
      </c>
      <c r="R117" s="37">
        <f t="shared" si="25"/>
        <v>6030105</v>
      </c>
      <c r="S117" s="2">
        <v>1.0900000000000001E-4</v>
      </c>
      <c r="T117" s="3">
        <f t="shared" si="26"/>
        <v>657.28144500000008</v>
      </c>
      <c r="U117" s="8">
        <f t="shared" si="27"/>
        <v>13532.849485000001</v>
      </c>
    </row>
    <row r="118" spans="1:21" ht="15.75" x14ac:dyDescent="0.25">
      <c r="A118" s="4" t="s">
        <v>54</v>
      </c>
      <c r="B118" t="s">
        <v>87</v>
      </c>
      <c r="C118" t="s">
        <v>62</v>
      </c>
      <c r="D118" s="1">
        <v>273</v>
      </c>
      <c r="E118" s="1">
        <v>8301</v>
      </c>
      <c r="F118" s="26">
        <v>1</v>
      </c>
      <c r="G118" s="29">
        <v>117814691</v>
      </c>
      <c r="H118" s="32">
        <v>3874789</v>
      </c>
      <c r="I118" s="40">
        <f t="shared" si="21"/>
        <v>113939902</v>
      </c>
      <c r="J118" s="19">
        <v>3178</v>
      </c>
      <c r="K118" s="33"/>
      <c r="L118" s="43">
        <f t="shared" si="22"/>
        <v>3178</v>
      </c>
      <c r="M118" s="5">
        <f t="shared" si="23"/>
        <v>113943080</v>
      </c>
      <c r="N118" s="23">
        <v>4.2200000000000001E-4</v>
      </c>
      <c r="O118" s="15">
        <f t="shared" si="24"/>
        <v>48083.979760000002</v>
      </c>
      <c r="P118" s="19">
        <v>6090391</v>
      </c>
      <c r="Q118" s="32">
        <v>60286</v>
      </c>
      <c r="R118" s="37">
        <f t="shared" si="25"/>
        <v>6030105</v>
      </c>
      <c r="S118" s="2">
        <v>3.8099999999999999E-4</v>
      </c>
      <c r="T118" s="3">
        <f t="shared" si="26"/>
        <v>2297.4700050000001</v>
      </c>
      <c r="U118" s="8">
        <f t="shared" si="27"/>
        <v>50381.449765000005</v>
      </c>
    </row>
    <row r="119" spans="1:21" ht="15.75" x14ac:dyDescent="0.25">
      <c r="A119" s="4" t="s">
        <v>54</v>
      </c>
      <c r="B119" t="s">
        <v>87</v>
      </c>
      <c r="C119" t="s">
        <v>74</v>
      </c>
      <c r="D119" s="1">
        <v>273</v>
      </c>
      <c r="E119" s="1">
        <v>8301</v>
      </c>
      <c r="F119" s="26">
        <v>0.6</v>
      </c>
      <c r="G119" s="29">
        <v>117814691</v>
      </c>
      <c r="H119" s="32">
        <v>3874789</v>
      </c>
      <c r="I119" s="40">
        <f t="shared" si="21"/>
        <v>68363941.200000003</v>
      </c>
      <c r="J119" s="19">
        <v>3178</v>
      </c>
      <c r="K119" s="33"/>
      <c r="L119" s="43">
        <f t="shared" si="22"/>
        <v>1906.8</v>
      </c>
      <c r="M119" s="5">
        <f t="shared" si="23"/>
        <v>68365848</v>
      </c>
      <c r="N119" s="23">
        <v>5.0390000000000001E-3</v>
      </c>
      <c r="O119" s="15">
        <f t="shared" si="24"/>
        <v>344495.508072</v>
      </c>
      <c r="P119" s="19">
        <v>6090391</v>
      </c>
      <c r="Q119" s="32">
        <v>60286</v>
      </c>
      <c r="R119" s="37">
        <f t="shared" si="25"/>
        <v>3618063</v>
      </c>
      <c r="S119" s="2">
        <v>5.0080000000000003E-3</v>
      </c>
      <c r="T119" s="3">
        <f t="shared" si="26"/>
        <v>18119.259504000001</v>
      </c>
      <c r="U119" s="8">
        <f t="shared" si="27"/>
        <v>362614.76757600001</v>
      </c>
    </row>
    <row r="120" spans="1:21" ht="15.75" x14ac:dyDescent="0.25">
      <c r="A120" s="4" t="s">
        <v>54</v>
      </c>
      <c r="B120" t="s">
        <v>87</v>
      </c>
      <c r="C120" t="s">
        <v>63</v>
      </c>
      <c r="D120" s="1">
        <v>273</v>
      </c>
      <c r="E120" s="1">
        <v>8301</v>
      </c>
      <c r="F120" s="26">
        <v>0.6</v>
      </c>
      <c r="G120" s="29">
        <v>117814691</v>
      </c>
      <c r="H120" s="32">
        <v>3874789</v>
      </c>
      <c r="I120" s="40">
        <f t="shared" si="21"/>
        <v>68363941.200000003</v>
      </c>
      <c r="J120" s="19">
        <v>3178</v>
      </c>
      <c r="K120" s="33"/>
      <c r="L120" s="43">
        <f t="shared" si="22"/>
        <v>1906.8</v>
      </c>
      <c r="M120" s="5">
        <f t="shared" si="23"/>
        <v>68365848</v>
      </c>
      <c r="N120" s="23">
        <v>0</v>
      </c>
      <c r="O120" s="15">
        <f t="shared" si="24"/>
        <v>0</v>
      </c>
      <c r="P120" s="19">
        <v>6090391</v>
      </c>
      <c r="Q120" s="32">
        <v>60286</v>
      </c>
      <c r="R120" s="37">
        <f t="shared" si="25"/>
        <v>3618063</v>
      </c>
      <c r="S120" s="2">
        <v>0</v>
      </c>
      <c r="T120" s="3">
        <f t="shared" si="26"/>
        <v>0</v>
      </c>
      <c r="U120" s="8">
        <f t="shared" si="27"/>
        <v>0</v>
      </c>
    </row>
    <row r="121" spans="1:21" ht="15.75" x14ac:dyDescent="0.25">
      <c r="A121" s="4" t="s">
        <v>54</v>
      </c>
      <c r="B121" t="s">
        <v>87</v>
      </c>
      <c r="C121" t="s">
        <v>64</v>
      </c>
      <c r="D121" s="1">
        <v>273</v>
      </c>
      <c r="E121" s="1">
        <v>8301</v>
      </c>
      <c r="F121" s="26">
        <v>1</v>
      </c>
      <c r="G121" s="29">
        <v>117814691</v>
      </c>
      <c r="H121" s="32">
        <v>3874789</v>
      </c>
      <c r="I121" s="40">
        <f t="shared" si="21"/>
        <v>113939902</v>
      </c>
      <c r="J121" s="19">
        <v>3178</v>
      </c>
      <c r="K121" s="33"/>
      <c r="L121" s="43">
        <f t="shared" si="22"/>
        <v>3178</v>
      </c>
      <c r="M121" s="5">
        <f t="shared" si="23"/>
        <v>113943080</v>
      </c>
      <c r="N121" s="23">
        <v>6.7999999999999999E-5</v>
      </c>
      <c r="O121" s="15">
        <f t="shared" si="24"/>
        <v>7748.1294399999997</v>
      </c>
      <c r="P121" s="19">
        <v>6090391</v>
      </c>
      <c r="Q121" s="32">
        <v>60286</v>
      </c>
      <c r="R121" s="37">
        <f t="shared" si="25"/>
        <v>6030105</v>
      </c>
      <c r="S121" s="2">
        <v>6.7999999999999999E-5</v>
      </c>
      <c r="T121" s="3">
        <f t="shared" si="26"/>
        <v>410.04714000000001</v>
      </c>
      <c r="U121" s="8">
        <f t="shared" si="27"/>
        <v>8158.1765799999994</v>
      </c>
    </row>
    <row r="122" spans="1:21" ht="15.75" x14ac:dyDescent="0.25">
      <c r="A122" s="4" t="s">
        <v>54</v>
      </c>
      <c r="B122" t="s">
        <v>87</v>
      </c>
      <c r="C122" t="s">
        <v>65</v>
      </c>
      <c r="D122" s="1">
        <v>273</v>
      </c>
      <c r="E122" s="1">
        <v>8301</v>
      </c>
      <c r="F122" s="26">
        <v>1</v>
      </c>
      <c r="G122" s="29">
        <v>117814691</v>
      </c>
      <c r="H122" s="32">
        <v>3874789</v>
      </c>
      <c r="I122" s="40">
        <f t="shared" si="21"/>
        <v>113939902</v>
      </c>
      <c r="J122" s="19">
        <v>3178</v>
      </c>
      <c r="K122" s="33"/>
      <c r="L122" s="43">
        <f t="shared" si="22"/>
        <v>3178</v>
      </c>
      <c r="M122" s="5">
        <f t="shared" si="23"/>
        <v>113943080</v>
      </c>
      <c r="N122" s="23">
        <v>1.54E-4</v>
      </c>
      <c r="O122" s="15">
        <f t="shared" si="24"/>
        <v>17547.23432</v>
      </c>
      <c r="P122" s="19">
        <v>6090391</v>
      </c>
      <c r="Q122" s="32">
        <v>60286</v>
      </c>
      <c r="R122" s="37">
        <f t="shared" si="25"/>
        <v>6030105</v>
      </c>
      <c r="S122" s="2">
        <v>1.03E-4</v>
      </c>
      <c r="T122" s="3">
        <f t="shared" si="26"/>
        <v>621.10081500000001</v>
      </c>
      <c r="U122" s="8">
        <f t="shared" si="27"/>
        <v>18168.335135000001</v>
      </c>
    </row>
    <row r="123" spans="1:21" ht="15.75" x14ac:dyDescent="0.25">
      <c r="A123" s="4" t="s">
        <v>54</v>
      </c>
      <c r="B123" t="s">
        <v>87</v>
      </c>
      <c r="C123" t="s">
        <v>66</v>
      </c>
      <c r="D123" s="1">
        <v>273</v>
      </c>
      <c r="E123" s="1">
        <v>8301</v>
      </c>
      <c r="F123" s="26">
        <v>1</v>
      </c>
      <c r="G123" s="29">
        <v>117814691</v>
      </c>
      <c r="H123" s="32">
        <v>3874789</v>
      </c>
      <c r="I123" s="40">
        <f t="shared" si="21"/>
        <v>113939902</v>
      </c>
      <c r="J123" s="19">
        <v>3178</v>
      </c>
      <c r="K123" s="33"/>
      <c r="L123" s="43">
        <f t="shared" si="22"/>
        <v>3178</v>
      </c>
      <c r="M123" s="5">
        <f t="shared" si="23"/>
        <v>113943080</v>
      </c>
      <c r="N123" s="23">
        <v>4.8099999999999998E-4</v>
      </c>
      <c r="O123" s="15">
        <f t="shared" si="24"/>
        <v>54806.621480000002</v>
      </c>
      <c r="P123" s="19">
        <v>6090391</v>
      </c>
      <c r="Q123" s="32">
        <v>60286</v>
      </c>
      <c r="R123" s="37">
        <f t="shared" si="25"/>
        <v>6030105</v>
      </c>
      <c r="S123" s="2">
        <v>4.0700000000000003E-4</v>
      </c>
      <c r="T123" s="3">
        <f t="shared" si="26"/>
        <v>2454.252735</v>
      </c>
      <c r="U123" s="8">
        <f t="shared" si="27"/>
        <v>57260.874215000003</v>
      </c>
    </row>
    <row r="124" spans="1:21" ht="15.75" x14ac:dyDescent="0.25">
      <c r="A124" s="4" t="s">
        <v>54</v>
      </c>
      <c r="B124" t="s">
        <v>87</v>
      </c>
      <c r="C124" t="s">
        <v>78</v>
      </c>
      <c r="D124" s="1">
        <v>273</v>
      </c>
      <c r="E124" s="1">
        <v>8301</v>
      </c>
      <c r="F124" s="26">
        <v>1</v>
      </c>
      <c r="G124" s="29">
        <v>117814691</v>
      </c>
      <c r="H124" s="32">
        <v>3874789</v>
      </c>
      <c r="I124" s="40">
        <f t="shared" si="21"/>
        <v>113939902</v>
      </c>
      <c r="J124" s="19">
        <v>3178</v>
      </c>
      <c r="K124" s="33"/>
      <c r="L124" s="43">
        <f t="shared" si="22"/>
        <v>3178</v>
      </c>
      <c r="M124" s="5">
        <f t="shared" si="23"/>
        <v>113943080</v>
      </c>
      <c r="N124" s="23">
        <v>3.8000000000000002E-5</v>
      </c>
      <c r="O124" s="15">
        <f t="shared" si="24"/>
        <v>4329.8370400000003</v>
      </c>
      <c r="P124" s="19">
        <v>6090391</v>
      </c>
      <c r="Q124" s="32">
        <v>60286</v>
      </c>
      <c r="R124" s="37">
        <f t="shared" si="25"/>
        <v>6030105</v>
      </c>
      <c r="S124" s="2">
        <v>3.6999999999999998E-5</v>
      </c>
      <c r="T124" s="3">
        <f t="shared" si="26"/>
        <v>223.11388499999998</v>
      </c>
      <c r="U124" s="8">
        <f t="shared" si="27"/>
        <v>4552.9509250000001</v>
      </c>
    </row>
    <row r="125" spans="1:21" ht="15.75" x14ac:dyDescent="0.25">
      <c r="A125" s="4" t="s">
        <v>54</v>
      </c>
      <c r="B125" t="s">
        <v>87</v>
      </c>
      <c r="C125" t="s">
        <v>86</v>
      </c>
      <c r="D125" s="1">
        <v>273</v>
      </c>
      <c r="E125" s="1">
        <v>8301</v>
      </c>
      <c r="F125" s="26">
        <v>1</v>
      </c>
      <c r="G125" s="29">
        <v>117814691</v>
      </c>
      <c r="H125" s="32">
        <v>3874789</v>
      </c>
      <c r="I125" s="40">
        <f t="shared" si="21"/>
        <v>113939902</v>
      </c>
      <c r="J125" s="19">
        <v>3178</v>
      </c>
      <c r="K125" s="33"/>
      <c r="L125" s="43">
        <f t="shared" si="22"/>
        <v>3178</v>
      </c>
      <c r="M125" s="5">
        <f t="shared" si="23"/>
        <v>113943080</v>
      </c>
      <c r="N125" s="23">
        <v>1.163E-3</v>
      </c>
      <c r="O125" s="15">
        <f t="shared" si="24"/>
        <v>132515.80204000001</v>
      </c>
      <c r="P125" s="19">
        <v>6090391</v>
      </c>
      <c r="Q125" s="32">
        <v>60286</v>
      </c>
      <c r="R125" s="37">
        <f t="shared" si="25"/>
        <v>6030105</v>
      </c>
      <c r="S125" s="2">
        <v>9.1100000000000003E-4</v>
      </c>
      <c r="T125" s="3">
        <f t="shared" si="26"/>
        <v>5493.425655</v>
      </c>
      <c r="U125" s="8">
        <f t="shared" si="27"/>
        <v>138009.22769500001</v>
      </c>
    </row>
    <row r="126" spans="1:21" ht="15.75" x14ac:dyDescent="0.25">
      <c r="A126" s="4" t="s">
        <v>54</v>
      </c>
      <c r="B126" t="s">
        <v>87</v>
      </c>
      <c r="C126" t="s">
        <v>67</v>
      </c>
      <c r="D126" s="1">
        <v>273</v>
      </c>
      <c r="E126" s="1">
        <v>8301</v>
      </c>
      <c r="F126" s="26">
        <v>1</v>
      </c>
      <c r="G126" s="29">
        <v>117814691</v>
      </c>
      <c r="H126" s="32">
        <v>3874789</v>
      </c>
      <c r="I126" s="40">
        <f t="shared" si="21"/>
        <v>113939902</v>
      </c>
      <c r="J126" s="19">
        <v>3178</v>
      </c>
      <c r="K126" s="33"/>
      <c r="L126" s="43">
        <f t="shared" si="22"/>
        <v>3178</v>
      </c>
      <c r="M126" s="5">
        <f t="shared" si="23"/>
        <v>113943080</v>
      </c>
      <c r="N126" s="23">
        <v>6.6000000000000005E-5</v>
      </c>
      <c r="O126" s="15">
        <f t="shared" si="24"/>
        <v>7520.2432800000006</v>
      </c>
      <c r="P126" s="19">
        <v>6090391</v>
      </c>
      <c r="Q126" s="32">
        <v>60286</v>
      </c>
      <c r="R126" s="37">
        <f t="shared" si="25"/>
        <v>6030105</v>
      </c>
      <c r="S126" s="2">
        <v>6.6000000000000005E-5</v>
      </c>
      <c r="T126" s="3">
        <f t="shared" si="26"/>
        <v>397.98693000000003</v>
      </c>
      <c r="U126" s="8">
        <f t="shared" si="27"/>
        <v>7918.2302100000006</v>
      </c>
    </row>
    <row r="127" spans="1:21" ht="15.75" x14ac:dyDescent="0.25">
      <c r="A127" s="4" t="s">
        <v>54</v>
      </c>
      <c r="B127" t="s">
        <v>87</v>
      </c>
      <c r="C127" t="s">
        <v>80</v>
      </c>
      <c r="D127" s="1">
        <v>273</v>
      </c>
      <c r="E127" s="1">
        <v>8301</v>
      </c>
      <c r="F127" s="26">
        <v>1</v>
      </c>
      <c r="G127" s="29">
        <v>117814691</v>
      </c>
      <c r="H127" s="32">
        <v>3874789</v>
      </c>
      <c r="I127" s="40">
        <f t="shared" si="21"/>
        <v>113939902</v>
      </c>
      <c r="J127" s="19">
        <v>3178</v>
      </c>
      <c r="K127" s="33"/>
      <c r="L127" s="43">
        <f t="shared" si="22"/>
        <v>3178</v>
      </c>
      <c r="M127" s="5">
        <f t="shared" si="23"/>
        <v>113943080</v>
      </c>
      <c r="N127" s="23">
        <v>0</v>
      </c>
      <c r="O127" s="15">
        <f t="shared" si="24"/>
        <v>0</v>
      </c>
      <c r="P127" s="19">
        <v>6090391</v>
      </c>
      <c r="Q127" s="32">
        <v>60286</v>
      </c>
      <c r="R127" s="37">
        <f t="shared" si="25"/>
        <v>6030105</v>
      </c>
      <c r="S127" s="2">
        <v>0</v>
      </c>
      <c r="T127" s="3">
        <f t="shared" si="26"/>
        <v>0</v>
      </c>
      <c r="U127" s="8">
        <f t="shared" si="27"/>
        <v>0</v>
      </c>
    </row>
    <row r="128" spans="1:21" ht="15.75" x14ac:dyDescent="0.25">
      <c r="A128" s="4" t="s">
        <v>54</v>
      </c>
      <c r="B128" t="s">
        <v>87</v>
      </c>
      <c r="C128" t="s">
        <v>68</v>
      </c>
      <c r="D128" s="1">
        <v>273</v>
      </c>
      <c r="E128" s="1">
        <v>8301</v>
      </c>
      <c r="F128" s="26">
        <v>1</v>
      </c>
      <c r="G128" s="29">
        <v>117814691</v>
      </c>
      <c r="H128" s="32">
        <v>3874789</v>
      </c>
      <c r="I128" s="40">
        <f t="shared" si="21"/>
        <v>113939902</v>
      </c>
      <c r="J128" s="19">
        <v>3178</v>
      </c>
      <c r="K128" s="33"/>
      <c r="L128" s="43">
        <f t="shared" si="22"/>
        <v>3178</v>
      </c>
      <c r="M128" s="5">
        <f t="shared" si="23"/>
        <v>113943080</v>
      </c>
      <c r="N128" s="23">
        <v>1.0900000000000001E-4</v>
      </c>
      <c r="O128" s="15">
        <f t="shared" si="24"/>
        <v>12419.79572</v>
      </c>
      <c r="P128" s="19">
        <v>6090391</v>
      </c>
      <c r="Q128" s="32">
        <v>60286</v>
      </c>
      <c r="R128" s="37">
        <f t="shared" si="25"/>
        <v>6030105</v>
      </c>
      <c r="S128" s="2">
        <v>1.0900000000000001E-4</v>
      </c>
      <c r="T128" s="3">
        <f t="shared" si="26"/>
        <v>657.28144500000008</v>
      </c>
      <c r="U128" s="8">
        <f t="shared" si="27"/>
        <v>13077.077165000001</v>
      </c>
    </row>
    <row r="129" spans="1:21" ht="15.75" x14ac:dyDescent="0.25">
      <c r="A129" s="4" t="s">
        <v>54</v>
      </c>
      <c r="B129" t="s">
        <v>87</v>
      </c>
      <c r="C129" t="s">
        <v>69</v>
      </c>
      <c r="D129" s="1">
        <v>273</v>
      </c>
      <c r="E129" s="1">
        <v>8301</v>
      </c>
      <c r="F129" s="26">
        <v>1</v>
      </c>
      <c r="G129" s="29">
        <v>117814691</v>
      </c>
      <c r="H129" s="32">
        <v>3874789</v>
      </c>
      <c r="I129" s="40">
        <f t="shared" si="21"/>
        <v>113939902</v>
      </c>
      <c r="J129" s="19">
        <v>3178</v>
      </c>
      <c r="K129" s="33"/>
      <c r="L129" s="43">
        <f t="shared" si="22"/>
        <v>3178</v>
      </c>
      <c r="M129" s="5">
        <f t="shared" si="23"/>
        <v>113943080</v>
      </c>
      <c r="N129" s="23">
        <v>1.5E-5</v>
      </c>
      <c r="O129" s="15">
        <f t="shared" si="24"/>
        <v>1709.1462000000001</v>
      </c>
      <c r="P129" s="19">
        <v>6090391</v>
      </c>
      <c r="Q129" s="32">
        <v>60286</v>
      </c>
      <c r="R129" s="37">
        <f t="shared" si="25"/>
        <v>6030105</v>
      </c>
      <c r="S129" s="2">
        <v>1.0000000000000001E-5</v>
      </c>
      <c r="T129" s="3">
        <f t="shared" si="26"/>
        <v>60.301050000000004</v>
      </c>
      <c r="U129" s="8">
        <f t="shared" si="27"/>
        <v>1769.4472500000002</v>
      </c>
    </row>
    <row r="130" spans="1:21" ht="15.75" x14ac:dyDescent="0.25">
      <c r="A130" s="4" t="s">
        <v>54</v>
      </c>
      <c r="B130" t="s">
        <v>87</v>
      </c>
      <c r="C130" t="s">
        <v>70</v>
      </c>
      <c r="D130" s="1">
        <v>273</v>
      </c>
      <c r="E130" s="1">
        <v>8301</v>
      </c>
      <c r="F130" s="26">
        <v>1</v>
      </c>
      <c r="G130" s="29">
        <v>117814691</v>
      </c>
      <c r="H130" s="32">
        <v>3874789</v>
      </c>
      <c r="I130" s="40">
        <f t="shared" si="21"/>
        <v>113939902</v>
      </c>
      <c r="J130" s="19">
        <v>3178</v>
      </c>
      <c r="K130" s="33"/>
      <c r="L130" s="43">
        <f t="shared" si="22"/>
        <v>3178</v>
      </c>
      <c r="M130" s="5">
        <f t="shared" si="23"/>
        <v>113943080</v>
      </c>
      <c r="N130" s="23">
        <v>1.73E-4</v>
      </c>
      <c r="O130" s="15">
        <f t="shared" si="24"/>
        <v>19712.152839999999</v>
      </c>
      <c r="P130" s="19">
        <v>6090391</v>
      </c>
      <c r="Q130" s="32">
        <v>60286</v>
      </c>
      <c r="R130" s="37">
        <f t="shared" si="25"/>
        <v>6030105</v>
      </c>
      <c r="S130" s="2">
        <v>1.73E-4</v>
      </c>
      <c r="T130" s="3">
        <f t="shared" si="26"/>
        <v>1043.208165</v>
      </c>
      <c r="U130" s="8">
        <f t="shared" si="27"/>
        <v>20755.361004999999</v>
      </c>
    </row>
    <row r="131" spans="1:21" ht="15.75" x14ac:dyDescent="0.25">
      <c r="A131" s="4" t="s">
        <v>54</v>
      </c>
      <c r="B131" t="s">
        <v>87</v>
      </c>
      <c r="C131" t="s">
        <v>87</v>
      </c>
      <c r="D131" s="1">
        <v>273</v>
      </c>
      <c r="E131" s="1">
        <v>8301</v>
      </c>
      <c r="F131" s="26">
        <v>1</v>
      </c>
      <c r="G131" s="29">
        <v>117814691</v>
      </c>
      <c r="H131" s="32">
        <v>3874789</v>
      </c>
      <c r="I131" s="40">
        <f t="shared" si="21"/>
        <v>113939902</v>
      </c>
      <c r="J131" s="19">
        <v>3178</v>
      </c>
      <c r="K131" s="33"/>
      <c r="L131" s="43">
        <f t="shared" si="22"/>
        <v>3178</v>
      </c>
      <c r="M131" s="5">
        <f t="shared" si="23"/>
        <v>113943080</v>
      </c>
      <c r="N131" s="23">
        <v>0</v>
      </c>
      <c r="O131" s="15">
        <f t="shared" si="24"/>
        <v>0</v>
      </c>
      <c r="P131" s="19">
        <v>6090391</v>
      </c>
      <c r="Q131" s="32">
        <v>60286</v>
      </c>
      <c r="R131" s="37">
        <f t="shared" si="25"/>
        <v>6030105</v>
      </c>
      <c r="S131" s="2">
        <v>0</v>
      </c>
      <c r="T131" s="3">
        <f t="shared" si="26"/>
        <v>0</v>
      </c>
      <c r="U131" s="8">
        <f t="shared" si="27"/>
        <v>0</v>
      </c>
    </row>
    <row r="132" spans="1:21" ht="15.75" x14ac:dyDescent="0.25">
      <c r="A132" s="4" t="s">
        <v>54</v>
      </c>
      <c r="B132" t="s">
        <v>87</v>
      </c>
      <c r="C132" t="s">
        <v>30</v>
      </c>
      <c r="D132" s="1">
        <v>273</v>
      </c>
      <c r="E132" s="1">
        <v>8301</v>
      </c>
      <c r="F132" s="26">
        <v>0.6</v>
      </c>
      <c r="G132" s="29">
        <v>117814691</v>
      </c>
      <c r="H132" s="32">
        <v>3874789</v>
      </c>
      <c r="I132" s="40">
        <f t="shared" si="21"/>
        <v>68363941.200000003</v>
      </c>
      <c r="J132" s="19">
        <v>3178</v>
      </c>
      <c r="K132" s="33"/>
      <c r="L132" s="43">
        <f t="shared" si="22"/>
        <v>1906.8</v>
      </c>
      <c r="M132" s="5">
        <f t="shared" si="23"/>
        <v>68365848</v>
      </c>
      <c r="N132" s="23">
        <v>0</v>
      </c>
      <c r="O132" s="15">
        <f t="shared" si="24"/>
        <v>0</v>
      </c>
      <c r="P132" s="19">
        <v>6090391</v>
      </c>
      <c r="Q132" s="32">
        <v>60286</v>
      </c>
      <c r="R132" s="37">
        <f t="shared" si="25"/>
        <v>3618063</v>
      </c>
      <c r="S132" s="2">
        <v>0</v>
      </c>
      <c r="T132" s="3">
        <f t="shared" si="26"/>
        <v>0</v>
      </c>
      <c r="U132" s="8">
        <f t="shared" si="27"/>
        <v>0</v>
      </c>
    </row>
    <row r="133" spans="1:21" ht="15.75" x14ac:dyDescent="0.25">
      <c r="A133" s="4" t="s">
        <v>54</v>
      </c>
      <c r="B133" t="s">
        <v>87</v>
      </c>
      <c r="C133" t="s">
        <v>35</v>
      </c>
      <c r="D133" s="1">
        <v>273</v>
      </c>
      <c r="E133" s="1">
        <v>8301</v>
      </c>
      <c r="F133" s="26">
        <v>1</v>
      </c>
      <c r="G133" s="29">
        <v>117814691</v>
      </c>
      <c r="H133" s="32">
        <v>3874789</v>
      </c>
      <c r="I133" s="40">
        <f t="shared" si="21"/>
        <v>113939902</v>
      </c>
      <c r="J133" s="19">
        <v>3178</v>
      </c>
      <c r="K133" s="33"/>
      <c r="L133" s="43">
        <f t="shared" si="22"/>
        <v>3178</v>
      </c>
      <c r="M133" s="5">
        <f t="shared" si="23"/>
        <v>113943080</v>
      </c>
      <c r="N133" s="23">
        <v>1.73E-4</v>
      </c>
      <c r="O133" s="15">
        <f t="shared" si="24"/>
        <v>19712.152839999999</v>
      </c>
      <c r="P133" s="19">
        <v>6090391</v>
      </c>
      <c r="Q133" s="32">
        <v>60286</v>
      </c>
      <c r="R133" s="37">
        <f t="shared" si="25"/>
        <v>6030105</v>
      </c>
      <c r="S133" s="2">
        <v>1.73E-4</v>
      </c>
      <c r="T133" s="3">
        <f t="shared" si="26"/>
        <v>1043.208165</v>
      </c>
      <c r="U133" s="8">
        <f t="shared" si="27"/>
        <v>20755.361004999999</v>
      </c>
    </row>
    <row r="134" spans="1:21" ht="15.75" x14ac:dyDescent="0.25">
      <c r="A134" s="4" t="s">
        <v>54</v>
      </c>
      <c r="B134" t="s">
        <v>87</v>
      </c>
      <c r="C134" t="s">
        <v>38</v>
      </c>
      <c r="D134" s="1">
        <v>273</v>
      </c>
      <c r="E134" s="1">
        <v>8301</v>
      </c>
      <c r="F134" s="26">
        <v>1</v>
      </c>
      <c r="G134" s="29">
        <v>117814691</v>
      </c>
      <c r="H134" s="32">
        <v>3874789</v>
      </c>
      <c r="I134" s="40">
        <f t="shared" si="21"/>
        <v>113939902</v>
      </c>
      <c r="J134" s="19">
        <v>3178</v>
      </c>
      <c r="K134" s="33"/>
      <c r="L134" s="43">
        <f t="shared" si="22"/>
        <v>3178</v>
      </c>
      <c r="M134" s="5">
        <f t="shared" si="23"/>
        <v>113943080</v>
      </c>
      <c r="N134" s="23">
        <v>0</v>
      </c>
      <c r="O134" s="15">
        <f t="shared" si="24"/>
        <v>0</v>
      </c>
      <c r="P134" s="19">
        <v>6090391</v>
      </c>
      <c r="Q134" s="32">
        <v>60286</v>
      </c>
      <c r="R134" s="37">
        <f t="shared" si="25"/>
        <v>6030105</v>
      </c>
      <c r="S134" s="2">
        <v>0</v>
      </c>
      <c r="T134" s="3">
        <f t="shared" si="26"/>
        <v>0</v>
      </c>
      <c r="U134" s="8">
        <f t="shared" si="27"/>
        <v>0</v>
      </c>
    </row>
    <row r="135" spans="1:21" ht="15.75" x14ac:dyDescent="0.25">
      <c r="A135" s="4" t="s">
        <v>54</v>
      </c>
      <c r="B135" t="s">
        <v>87</v>
      </c>
      <c r="C135" t="s">
        <v>32</v>
      </c>
      <c r="D135" s="1">
        <v>273</v>
      </c>
      <c r="E135" s="1">
        <v>8301</v>
      </c>
      <c r="F135" s="26">
        <v>1</v>
      </c>
      <c r="G135" s="29">
        <v>117814691</v>
      </c>
      <c r="H135" s="32">
        <v>3874789</v>
      </c>
      <c r="I135" s="40">
        <f t="shared" si="21"/>
        <v>113939902</v>
      </c>
      <c r="J135" s="19">
        <v>3178</v>
      </c>
      <c r="K135" s="33"/>
      <c r="L135" s="43">
        <f t="shared" si="22"/>
        <v>3178</v>
      </c>
      <c r="M135" s="5">
        <f t="shared" si="23"/>
        <v>113943080</v>
      </c>
      <c r="N135" s="23">
        <v>1.0269999999999999E-3</v>
      </c>
      <c r="O135" s="15">
        <f t="shared" si="24"/>
        <v>117019.54315999999</v>
      </c>
      <c r="P135" s="19">
        <v>6090391</v>
      </c>
      <c r="Q135" s="32">
        <v>60286</v>
      </c>
      <c r="R135" s="37">
        <f t="shared" si="25"/>
        <v>6030105</v>
      </c>
      <c r="S135" s="2">
        <v>8.2399999999999997E-4</v>
      </c>
      <c r="T135" s="3">
        <f t="shared" si="26"/>
        <v>4968.8065200000001</v>
      </c>
      <c r="U135" s="8">
        <f t="shared" si="27"/>
        <v>121988.34967999998</v>
      </c>
    </row>
    <row r="136" spans="1:21" ht="15.75" x14ac:dyDescent="0.25">
      <c r="A136" s="4" t="s">
        <v>54</v>
      </c>
      <c r="B136" t="s">
        <v>87</v>
      </c>
      <c r="C136" t="s">
        <v>31</v>
      </c>
      <c r="D136" s="1">
        <v>273</v>
      </c>
      <c r="E136" s="1">
        <v>8301</v>
      </c>
      <c r="F136" s="26">
        <v>0.6</v>
      </c>
      <c r="G136" s="29">
        <v>117814691</v>
      </c>
      <c r="H136" s="32">
        <v>3874789</v>
      </c>
      <c r="I136" s="40">
        <f t="shared" si="21"/>
        <v>68363941.200000003</v>
      </c>
      <c r="J136" s="19">
        <v>3178</v>
      </c>
      <c r="K136" s="33"/>
      <c r="L136" s="43">
        <f t="shared" si="22"/>
        <v>1906.8</v>
      </c>
      <c r="M136" s="5">
        <f t="shared" si="23"/>
        <v>68365848</v>
      </c>
      <c r="N136" s="23">
        <v>4.8999999999999998E-5</v>
      </c>
      <c r="O136" s="15">
        <f t="shared" si="24"/>
        <v>3349.9265519999999</v>
      </c>
      <c r="P136" s="19">
        <v>6090391</v>
      </c>
      <c r="Q136" s="32">
        <v>60286</v>
      </c>
      <c r="R136" s="37">
        <f t="shared" si="25"/>
        <v>3618063</v>
      </c>
      <c r="S136" s="2">
        <v>4.6E-5</v>
      </c>
      <c r="T136" s="3">
        <f t="shared" si="26"/>
        <v>166.43089800000001</v>
      </c>
      <c r="U136" s="8">
        <f t="shared" si="27"/>
        <v>3516.35745</v>
      </c>
    </row>
    <row r="137" spans="1:21" ht="15.75" x14ac:dyDescent="0.25">
      <c r="A137" s="4" t="s">
        <v>54</v>
      </c>
      <c r="B137" t="s">
        <v>87</v>
      </c>
      <c r="C137" t="s">
        <v>163</v>
      </c>
      <c r="D137" s="1">
        <v>273</v>
      </c>
      <c r="E137" s="1">
        <v>8301</v>
      </c>
      <c r="F137" s="26">
        <v>1</v>
      </c>
      <c r="G137" s="29">
        <v>117814691</v>
      </c>
      <c r="H137" s="32">
        <v>3874789</v>
      </c>
      <c r="I137" s="40">
        <f t="shared" si="21"/>
        <v>113939902</v>
      </c>
      <c r="J137" s="19">
        <v>3178</v>
      </c>
      <c r="K137" s="33"/>
      <c r="L137" s="43">
        <f t="shared" si="22"/>
        <v>3178</v>
      </c>
      <c r="M137" s="5">
        <f t="shared" si="23"/>
        <v>113943080</v>
      </c>
      <c r="N137" s="23">
        <v>7.2000000000000002E-5</v>
      </c>
      <c r="O137" s="15">
        <f t="shared" si="24"/>
        <v>8203.9017600000006</v>
      </c>
      <c r="P137" s="19">
        <v>6090391</v>
      </c>
      <c r="Q137" s="32">
        <v>60286</v>
      </c>
      <c r="R137" s="37">
        <f t="shared" si="25"/>
        <v>6030105</v>
      </c>
      <c r="S137" s="2">
        <v>3.6999999999999998E-5</v>
      </c>
      <c r="T137" s="3">
        <f t="shared" si="26"/>
        <v>223.11388499999998</v>
      </c>
      <c r="U137" s="8">
        <f t="shared" si="27"/>
        <v>8427.0156450000013</v>
      </c>
    </row>
    <row r="138" spans="1:21" ht="15.75" x14ac:dyDescent="0.25">
      <c r="A138" s="4" t="s">
        <v>54</v>
      </c>
      <c r="B138" t="s">
        <v>87</v>
      </c>
      <c r="C138" t="s">
        <v>60</v>
      </c>
      <c r="D138" s="1">
        <v>923</v>
      </c>
      <c r="E138" s="1">
        <v>8301</v>
      </c>
      <c r="F138" s="26">
        <v>1</v>
      </c>
      <c r="G138" s="29">
        <v>0</v>
      </c>
      <c r="H138" s="32"/>
      <c r="I138" s="40">
        <f t="shared" si="21"/>
        <v>0</v>
      </c>
      <c r="J138" s="19">
        <v>571665</v>
      </c>
      <c r="K138" s="32">
        <v>300</v>
      </c>
      <c r="L138" s="43">
        <f t="shared" si="22"/>
        <v>571365</v>
      </c>
      <c r="M138" s="5">
        <f t="shared" si="23"/>
        <v>571365</v>
      </c>
      <c r="N138" s="23">
        <v>1.147E-3</v>
      </c>
      <c r="O138" s="15">
        <f t="shared" si="24"/>
        <v>655.35565499999996</v>
      </c>
      <c r="P138" s="19">
        <v>0</v>
      </c>
      <c r="Q138" s="32"/>
      <c r="R138" s="37">
        <f t="shared" si="25"/>
        <v>0</v>
      </c>
      <c r="S138" s="2">
        <v>1.145E-3</v>
      </c>
      <c r="T138" s="3">
        <f t="shared" si="26"/>
        <v>0</v>
      </c>
      <c r="U138" s="8">
        <f t="shared" si="27"/>
        <v>655.35565499999996</v>
      </c>
    </row>
    <row r="139" spans="1:21" ht="15.75" x14ac:dyDescent="0.25">
      <c r="A139" s="4" t="s">
        <v>54</v>
      </c>
      <c r="B139" t="s">
        <v>87</v>
      </c>
      <c r="C139" t="s">
        <v>61</v>
      </c>
      <c r="D139" s="1">
        <v>923</v>
      </c>
      <c r="E139" s="1">
        <v>8301</v>
      </c>
      <c r="F139" s="26">
        <v>1</v>
      </c>
      <c r="G139" s="29">
        <v>0</v>
      </c>
      <c r="H139" s="32"/>
      <c r="I139" s="40">
        <f t="shared" si="21"/>
        <v>0</v>
      </c>
      <c r="J139" s="19">
        <v>571665</v>
      </c>
      <c r="K139" s="32">
        <v>300</v>
      </c>
      <c r="L139" s="43">
        <f t="shared" si="22"/>
        <v>571365</v>
      </c>
      <c r="M139" s="5">
        <f t="shared" si="23"/>
        <v>571365</v>
      </c>
      <c r="N139" s="23">
        <v>1.13E-4</v>
      </c>
      <c r="O139" s="15">
        <f t="shared" si="24"/>
        <v>64.564245</v>
      </c>
      <c r="P139" s="19">
        <v>0</v>
      </c>
      <c r="Q139" s="32"/>
      <c r="R139" s="37">
        <f t="shared" si="25"/>
        <v>0</v>
      </c>
      <c r="S139" s="2">
        <v>1.0900000000000001E-4</v>
      </c>
      <c r="T139" s="3">
        <f t="shared" si="26"/>
        <v>0</v>
      </c>
      <c r="U139" s="8">
        <f t="shared" si="27"/>
        <v>64.564245</v>
      </c>
    </row>
    <row r="140" spans="1:21" ht="15.75" x14ac:dyDescent="0.25">
      <c r="A140" s="4" t="s">
        <v>54</v>
      </c>
      <c r="B140" t="s">
        <v>87</v>
      </c>
      <c r="C140" t="s">
        <v>62</v>
      </c>
      <c r="D140" s="1">
        <v>923</v>
      </c>
      <c r="E140" s="1">
        <v>8301</v>
      </c>
      <c r="F140" s="26">
        <v>1</v>
      </c>
      <c r="G140" s="29">
        <v>0</v>
      </c>
      <c r="H140" s="32"/>
      <c r="I140" s="40">
        <f t="shared" si="21"/>
        <v>0</v>
      </c>
      <c r="J140" s="19">
        <v>571665</v>
      </c>
      <c r="K140" s="32">
        <v>300</v>
      </c>
      <c r="L140" s="43">
        <f t="shared" si="22"/>
        <v>571365</v>
      </c>
      <c r="M140" s="5">
        <f t="shared" si="23"/>
        <v>571365</v>
      </c>
      <c r="N140" s="23">
        <v>4.2200000000000001E-4</v>
      </c>
      <c r="O140" s="15">
        <f t="shared" si="24"/>
        <v>241.11602999999999</v>
      </c>
      <c r="P140" s="19">
        <v>0</v>
      </c>
      <c r="Q140" s="32"/>
      <c r="R140" s="37">
        <f t="shared" si="25"/>
        <v>0</v>
      </c>
      <c r="S140" s="2">
        <v>3.8099999999999999E-4</v>
      </c>
      <c r="T140" s="3">
        <f t="shared" si="26"/>
        <v>0</v>
      </c>
      <c r="U140" s="8">
        <f t="shared" si="27"/>
        <v>241.11602999999999</v>
      </c>
    </row>
    <row r="141" spans="1:21" ht="15.75" x14ac:dyDescent="0.25">
      <c r="A141" s="4" t="s">
        <v>54</v>
      </c>
      <c r="B141" t="s">
        <v>87</v>
      </c>
      <c r="C141" t="s">
        <v>74</v>
      </c>
      <c r="D141" s="1">
        <v>923</v>
      </c>
      <c r="E141" s="1">
        <v>8301</v>
      </c>
      <c r="F141" s="26">
        <v>0.6</v>
      </c>
      <c r="G141" s="29">
        <v>0</v>
      </c>
      <c r="H141" s="32"/>
      <c r="I141" s="40">
        <f t="shared" si="21"/>
        <v>0</v>
      </c>
      <c r="J141" s="19">
        <v>571665</v>
      </c>
      <c r="K141" s="32">
        <v>300</v>
      </c>
      <c r="L141" s="43">
        <f t="shared" si="22"/>
        <v>342819</v>
      </c>
      <c r="M141" s="5">
        <f t="shared" si="23"/>
        <v>342819</v>
      </c>
      <c r="N141" s="23">
        <v>5.0390000000000001E-3</v>
      </c>
      <c r="O141" s="15">
        <f t="shared" si="24"/>
        <v>1727.464941</v>
      </c>
      <c r="P141" s="19">
        <v>0</v>
      </c>
      <c r="Q141" s="32"/>
      <c r="R141" s="37">
        <f t="shared" si="25"/>
        <v>0</v>
      </c>
      <c r="S141" s="2">
        <v>5.0080000000000003E-3</v>
      </c>
      <c r="T141" s="3">
        <f t="shared" si="26"/>
        <v>0</v>
      </c>
      <c r="U141" s="8">
        <f t="shared" si="27"/>
        <v>1727.464941</v>
      </c>
    </row>
    <row r="142" spans="1:21" ht="15.75" x14ac:dyDescent="0.25">
      <c r="A142" s="4" t="s">
        <v>54</v>
      </c>
      <c r="B142" t="s">
        <v>87</v>
      </c>
      <c r="C142" t="s">
        <v>63</v>
      </c>
      <c r="D142" s="1">
        <v>923</v>
      </c>
      <c r="E142" s="1">
        <v>8301</v>
      </c>
      <c r="F142" s="26">
        <v>0.6</v>
      </c>
      <c r="G142" s="29">
        <v>0</v>
      </c>
      <c r="H142" s="32"/>
      <c r="I142" s="40">
        <f t="shared" si="21"/>
        <v>0</v>
      </c>
      <c r="J142" s="19">
        <v>571665</v>
      </c>
      <c r="K142" s="32">
        <v>300</v>
      </c>
      <c r="L142" s="43">
        <f t="shared" si="22"/>
        <v>342819</v>
      </c>
      <c r="M142" s="5">
        <f t="shared" si="23"/>
        <v>342819</v>
      </c>
      <c r="N142" s="23">
        <v>0</v>
      </c>
      <c r="O142" s="15">
        <f t="shared" si="24"/>
        <v>0</v>
      </c>
      <c r="P142" s="19">
        <v>0</v>
      </c>
      <c r="Q142" s="32"/>
      <c r="R142" s="37">
        <f t="shared" si="25"/>
        <v>0</v>
      </c>
      <c r="S142" s="2">
        <v>0</v>
      </c>
      <c r="T142" s="3">
        <f t="shared" si="26"/>
        <v>0</v>
      </c>
      <c r="U142" s="8">
        <f t="shared" si="27"/>
        <v>0</v>
      </c>
    </row>
    <row r="143" spans="1:21" ht="15.75" x14ac:dyDescent="0.25">
      <c r="A143" s="4" t="s">
        <v>54</v>
      </c>
      <c r="B143" t="s">
        <v>87</v>
      </c>
      <c r="C143" t="s">
        <v>64</v>
      </c>
      <c r="D143" s="1">
        <v>923</v>
      </c>
      <c r="E143" s="1">
        <v>8301</v>
      </c>
      <c r="F143" s="26">
        <v>1</v>
      </c>
      <c r="G143" s="29">
        <v>0</v>
      </c>
      <c r="H143" s="32"/>
      <c r="I143" s="40">
        <f t="shared" si="21"/>
        <v>0</v>
      </c>
      <c r="J143" s="19">
        <v>571665</v>
      </c>
      <c r="K143" s="32">
        <v>300</v>
      </c>
      <c r="L143" s="43">
        <f t="shared" si="22"/>
        <v>571365</v>
      </c>
      <c r="M143" s="5">
        <f t="shared" si="23"/>
        <v>571365</v>
      </c>
      <c r="N143" s="23">
        <v>6.7999999999999999E-5</v>
      </c>
      <c r="O143" s="15">
        <f t="shared" si="24"/>
        <v>38.852820000000001</v>
      </c>
      <c r="P143" s="19">
        <v>0</v>
      </c>
      <c r="Q143" s="32"/>
      <c r="R143" s="37">
        <f t="shared" si="25"/>
        <v>0</v>
      </c>
      <c r="S143" s="2">
        <v>6.7999999999999999E-5</v>
      </c>
      <c r="T143" s="3">
        <f t="shared" si="26"/>
        <v>0</v>
      </c>
      <c r="U143" s="8">
        <f t="shared" si="27"/>
        <v>38.852820000000001</v>
      </c>
    </row>
    <row r="144" spans="1:21" ht="15.75" x14ac:dyDescent="0.25">
      <c r="A144" s="4" t="s">
        <v>54</v>
      </c>
      <c r="B144" t="s">
        <v>87</v>
      </c>
      <c r="C144" t="s">
        <v>65</v>
      </c>
      <c r="D144" s="1">
        <v>923</v>
      </c>
      <c r="E144" s="1">
        <v>8301</v>
      </c>
      <c r="F144" s="26">
        <v>1</v>
      </c>
      <c r="G144" s="29">
        <v>0</v>
      </c>
      <c r="H144" s="32"/>
      <c r="I144" s="40">
        <f t="shared" si="21"/>
        <v>0</v>
      </c>
      <c r="J144" s="19">
        <v>571665</v>
      </c>
      <c r="K144" s="32">
        <v>300</v>
      </c>
      <c r="L144" s="43">
        <f t="shared" si="22"/>
        <v>571365</v>
      </c>
      <c r="M144" s="5">
        <f t="shared" si="23"/>
        <v>571365</v>
      </c>
      <c r="N144" s="23">
        <v>1.54E-4</v>
      </c>
      <c r="O144" s="15">
        <f t="shared" si="24"/>
        <v>87.990210000000005</v>
      </c>
      <c r="P144" s="19">
        <v>0</v>
      </c>
      <c r="Q144" s="32"/>
      <c r="R144" s="37">
        <f t="shared" si="25"/>
        <v>0</v>
      </c>
      <c r="S144" s="2">
        <v>1.03E-4</v>
      </c>
      <c r="T144" s="3">
        <f t="shared" si="26"/>
        <v>0</v>
      </c>
      <c r="U144" s="8">
        <f t="shared" si="27"/>
        <v>87.990210000000005</v>
      </c>
    </row>
    <row r="145" spans="1:21" ht="15.75" x14ac:dyDescent="0.25">
      <c r="A145" s="4" t="s">
        <v>54</v>
      </c>
      <c r="B145" t="s">
        <v>87</v>
      </c>
      <c r="C145" t="s">
        <v>78</v>
      </c>
      <c r="D145" s="1">
        <v>923</v>
      </c>
      <c r="E145" s="1">
        <v>8301</v>
      </c>
      <c r="F145" s="26">
        <v>1</v>
      </c>
      <c r="G145" s="29">
        <v>0</v>
      </c>
      <c r="H145" s="32"/>
      <c r="I145" s="40">
        <f t="shared" si="21"/>
        <v>0</v>
      </c>
      <c r="J145" s="19">
        <v>571665</v>
      </c>
      <c r="K145" s="32">
        <v>300</v>
      </c>
      <c r="L145" s="43">
        <f t="shared" si="22"/>
        <v>571365</v>
      </c>
      <c r="M145" s="5">
        <f t="shared" si="23"/>
        <v>571365</v>
      </c>
      <c r="N145" s="23">
        <v>3.8000000000000002E-5</v>
      </c>
      <c r="O145" s="15">
        <f t="shared" si="24"/>
        <v>21.711870000000001</v>
      </c>
      <c r="P145" s="19">
        <v>0</v>
      </c>
      <c r="Q145" s="32"/>
      <c r="R145" s="37">
        <f t="shared" si="25"/>
        <v>0</v>
      </c>
      <c r="S145" s="2">
        <v>3.6999999999999998E-5</v>
      </c>
      <c r="T145" s="3">
        <f t="shared" si="26"/>
        <v>0</v>
      </c>
      <c r="U145" s="8">
        <f t="shared" si="27"/>
        <v>21.711870000000001</v>
      </c>
    </row>
    <row r="146" spans="1:21" ht="15.75" x14ac:dyDescent="0.25">
      <c r="A146" s="4" t="s">
        <v>54</v>
      </c>
      <c r="B146" t="s">
        <v>87</v>
      </c>
      <c r="C146" t="s">
        <v>86</v>
      </c>
      <c r="D146" s="1">
        <v>923</v>
      </c>
      <c r="E146" s="1">
        <v>8301</v>
      </c>
      <c r="F146" s="26">
        <v>1</v>
      </c>
      <c r="G146" s="29">
        <v>0</v>
      </c>
      <c r="H146" s="32"/>
      <c r="I146" s="40">
        <f t="shared" si="21"/>
        <v>0</v>
      </c>
      <c r="J146" s="19">
        <v>571665</v>
      </c>
      <c r="K146" s="32">
        <v>300</v>
      </c>
      <c r="L146" s="43">
        <f t="shared" si="22"/>
        <v>571365</v>
      </c>
      <c r="M146" s="5">
        <f t="shared" si="23"/>
        <v>571365</v>
      </c>
      <c r="N146" s="23">
        <v>1.163E-3</v>
      </c>
      <c r="O146" s="15">
        <f t="shared" si="24"/>
        <v>664.49749499999996</v>
      </c>
      <c r="P146" s="19">
        <v>0</v>
      </c>
      <c r="Q146" s="32"/>
      <c r="R146" s="37">
        <f t="shared" si="25"/>
        <v>0</v>
      </c>
      <c r="S146" s="2">
        <v>9.1100000000000003E-4</v>
      </c>
      <c r="T146" s="3">
        <f t="shared" si="26"/>
        <v>0</v>
      </c>
      <c r="U146" s="8">
        <f t="shared" si="27"/>
        <v>664.49749499999996</v>
      </c>
    </row>
    <row r="147" spans="1:21" ht="15.75" x14ac:dyDescent="0.25">
      <c r="A147" s="4" t="s">
        <v>54</v>
      </c>
      <c r="B147" t="s">
        <v>87</v>
      </c>
      <c r="C147" t="s">
        <v>67</v>
      </c>
      <c r="D147" s="1">
        <v>923</v>
      </c>
      <c r="E147" s="1">
        <v>8301</v>
      </c>
      <c r="F147" s="26">
        <v>1</v>
      </c>
      <c r="G147" s="29">
        <v>0</v>
      </c>
      <c r="H147" s="32"/>
      <c r="I147" s="40">
        <f t="shared" si="21"/>
        <v>0</v>
      </c>
      <c r="J147" s="19">
        <v>571665</v>
      </c>
      <c r="K147" s="32">
        <v>300</v>
      </c>
      <c r="L147" s="43">
        <f t="shared" si="22"/>
        <v>571365</v>
      </c>
      <c r="M147" s="5">
        <f t="shared" si="23"/>
        <v>571365</v>
      </c>
      <c r="N147" s="23">
        <v>6.6000000000000005E-5</v>
      </c>
      <c r="O147" s="15">
        <f t="shared" si="24"/>
        <v>37.710090000000001</v>
      </c>
      <c r="P147" s="19">
        <v>0</v>
      </c>
      <c r="Q147" s="32"/>
      <c r="R147" s="37">
        <f t="shared" si="25"/>
        <v>0</v>
      </c>
      <c r="S147" s="2">
        <v>6.6000000000000005E-5</v>
      </c>
      <c r="T147" s="3">
        <f t="shared" si="26"/>
        <v>0</v>
      </c>
      <c r="U147" s="8">
        <f t="shared" si="27"/>
        <v>37.710090000000001</v>
      </c>
    </row>
    <row r="148" spans="1:21" ht="15.75" x14ac:dyDescent="0.25">
      <c r="A148" s="4" t="s">
        <v>54</v>
      </c>
      <c r="B148" t="s">
        <v>87</v>
      </c>
      <c r="C148" t="s">
        <v>80</v>
      </c>
      <c r="D148" s="1">
        <v>923</v>
      </c>
      <c r="E148" s="1">
        <v>8301</v>
      </c>
      <c r="F148" s="26">
        <v>1</v>
      </c>
      <c r="G148" s="29">
        <v>0</v>
      </c>
      <c r="H148" s="32"/>
      <c r="I148" s="40">
        <f t="shared" si="21"/>
        <v>0</v>
      </c>
      <c r="J148" s="19">
        <v>571665</v>
      </c>
      <c r="K148" s="32">
        <v>300</v>
      </c>
      <c r="L148" s="43">
        <f t="shared" si="22"/>
        <v>571365</v>
      </c>
      <c r="M148" s="5">
        <f t="shared" si="23"/>
        <v>571365</v>
      </c>
      <c r="N148" s="23">
        <v>0</v>
      </c>
      <c r="O148" s="15">
        <f t="shared" si="24"/>
        <v>0</v>
      </c>
      <c r="P148" s="19">
        <v>0</v>
      </c>
      <c r="Q148" s="32"/>
      <c r="R148" s="37">
        <f t="shared" si="25"/>
        <v>0</v>
      </c>
      <c r="S148" s="2">
        <v>0</v>
      </c>
      <c r="T148" s="3">
        <f t="shared" si="26"/>
        <v>0</v>
      </c>
      <c r="U148" s="8">
        <f t="shared" si="27"/>
        <v>0</v>
      </c>
    </row>
    <row r="149" spans="1:21" ht="15.75" x14ac:dyDescent="0.25">
      <c r="A149" s="4" t="s">
        <v>54</v>
      </c>
      <c r="B149" t="s">
        <v>87</v>
      </c>
      <c r="C149" t="s">
        <v>68</v>
      </c>
      <c r="D149" s="1">
        <v>923</v>
      </c>
      <c r="E149" s="1">
        <v>8301</v>
      </c>
      <c r="F149" s="26">
        <v>1</v>
      </c>
      <c r="G149" s="29">
        <v>0</v>
      </c>
      <c r="H149" s="32"/>
      <c r="I149" s="40">
        <f t="shared" si="21"/>
        <v>0</v>
      </c>
      <c r="J149" s="19">
        <v>571665</v>
      </c>
      <c r="K149" s="32">
        <v>300</v>
      </c>
      <c r="L149" s="43">
        <f t="shared" si="22"/>
        <v>571365</v>
      </c>
      <c r="M149" s="5">
        <f t="shared" si="23"/>
        <v>571365</v>
      </c>
      <c r="N149" s="23">
        <v>1.0900000000000001E-4</v>
      </c>
      <c r="O149" s="15">
        <f t="shared" si="24"/>
        <v>62.278785000000006</v>
      </c>
      <c r="P149" s="19">
        <v>0</v>
      </c>
      <c r="Q149" s="32"/>
      <c r="R149" s="37">
        <f t="shared" si="25"/>
        <v>0</v>
      </c>
      <c r="S149" s="2">
        <v>1.0900000000000001E-4</v>
      </c>
      <c r="T149" s="3">
        <f t="shared" si="26"/>
        <v>0</v>
      </c>
      <c r="U149" s="8">
        <f t="shared" si="27"/>
        <v>62.278785000000006</v>
      </c>
    </row>
    <row r="150" spans="1:21" ht="15.75" x14ac:dyDescent="0.25">
      <c r="A150" s="4" t="s">
        <v>54</v>
      </c>
      <c r="B150" t="s">
        <v>87</v>
      </c>
      <c r="C150" t="s">
        <v>69</v>
      </c>
      <c r="D150" s="1">
        <v>923</v>
      </c>
      <c r="E150" s="1">
        <v>8301</v>
      </c>
      <c r="F150" s="26">
        <v>1</v>
      </c>
      <c r="G150" s="29">
        <v>0</v>
      </c>
      <c r="H150" s="32"/>
      <c r="I150" s="40">
        <f t="shared" si="21"/>
        <v>0</v>
      </c>
      <c r="J150" s="19">
        <v>571665</v>
      </c>
      <c r="K150" s="32">
        <v>300</v>
      </c>
      <c r="L150" s="43">
        <f t="shared" si="22"/>
        <v>571365</v>
      </c>
      <c r="M150" s="5">
        <f t="shared" si="23"/>
        <v>571365</v>
      </c>
      <c r="N150" s="23">
        <v>1.5E-5</v>
      </c>
      <c r="O150" s="15">
        <f t="shared" si="24"/>
        <v>8.5704750000000001</v>
      </c>
      <c r="P150" s="19">
        <v>0</v>
      </c>
      <c r="Q150" s="32"/>
      <c r="R150" s="37">
        <f t="shared" si="25"/>
        <v>0</v>
      </c>
      <c r="S150" s="2">
        <v>1.0000000000000001E-5</v>
      </c>
      <c r="T150" s="3">
        <f t="shared" si="26"/>
        <v>0</v>
      </c>
      <c r="U150" s="8">
        <f t="shared" si="27"/>
        <v>8.5704750000000001</v>
      </c>
    </row>
    <row r="151" spans="1:21" ht="15.75" x14ac:dyDescent="0.25">
      <c r="A151" s="4" t="s">
        <v>54</v>
      </c>
      <c r="B151" t="s">
        <v>87</v>
      </c>
      <c r="C151" t="s">
        <v>70</v>
      </c>
      <c r="D151" s="1">
        <v>923</v>
      </c>
      <c r="E151" s="1">
        <v>8301</v>
      </c>
      <c r="F151" s="26">
        <v>1</v>
      </c>
      <c r="G151" s="29">
        <v>0</v>
      </c>
      <c r="H151" s="32"/>
      <c r="I151" s="40">
        <f t="shared" si="21"/>
        <v>0</v>
      </c>
      <c r="J151" s="19">
        <v>571665</v>
      </c>
      <c r="K151" s="32">
        <v>300</v>
      </c>
      <c r="L151" s="43">
        <f t="shared" si="22"/>
        <v>571365</v>
      </c>
      <c r="M151" s="5">
        <f t="shared" si="23"/>
        <v>571365</v>
      </c>
      <c r="N151" s="23">
        <v>1.73E-4</v>
      </c>
      <c r="O151" s="15">
        <f t="shared" si="24"/>
        <v>98.846145000000007</v>
      </c>
      <c r="P151" s="19">
        <v>0</v>
      </c>
      <c r="Q151" s="32"/>
      <c r="R151" s="37">
        <f t="shared" si="25"/>
        <v>0</v>
      </c>
      <c r="S151" s="2">
        <v>1.73E-4</v>
      </c>
      <c r="T151" s="3">
        <f t="shared" si="26"/>
        <v>0</v>
      </c>
      <c r="U151" s="8">
        <f t="shared" si="27"/>
        <v>98.846145000000007</v>
      </c>
    </row>
    <row r="152" spans="1:21" ht="15.75" x14ac:dyDescent="0.25">
      <c r="A152" s="4" t="s">
        <v>54</v>
      </c>
      <c r="B152" t="s">
        <v>87</v>
      </c>
      <c r="C152" t="s">
        <v>87</v>
      </c>
      <c r="D152" s="1">
        <v>923</v>
      </c>
      <c r="E152" s="1">
        <v>8301</v>
      </c>
      <c r="F152" s="26">
        <v>1</v>
      </c>
      <c r="G152" s="29">
        <v>0</v>
      </c>
      <c r="H152" s="32"/>
      <c r="I152" s="40">
        <f t="shared" si="21"/>
        <v>0</v>
      </c>
      <c r="J152" s="19">
        <v>571665</v>
      </c>
      <c r="K152" s="32">
        <v>300</v>
      </c>
      <c r="L152" s="43">
        <f t="shared" si="22"/>
        <v>571365</v>
      </c>
      <c r="M152" s="5">
        <f t="shared" si="23"/>
        <v>571365</v>
      </c>
      <c r="N152" s="23">
        <v>0</v>
      </c>
      <c r="O152" s="15">
        <f t="shared" si="24"/>
        <v>0</v>
      </c>
      <c r="P152" s="19">
        <v>0</v>
      </c>
      <c r="Q152" s="32"/>
      <c r="R152" s="37">
        <f t="shared" si="25"/>
        <v>0</v>
      </c>
      <c r="S152" s="2">
        <v>0</v>
      </c>
      <c r="T152" s="3">
        <f t="shared" si="26"/>
        <v>0</v>
      </c>
      <c r="U152" s="8">
        <f t="shared" si="27"/>
        <v>0</v>
      </c>
    </row>
    <row r="153" spans="1:21" ht="15.75" x14ac:dyDescent="0.25">
      <c r="A153" s="4" t="s">
        <v>54</v>
      </c>
      <c r="B153" t="s">
        <v>87</v>
      </c>
      <c r="C153" t="s">
        <v>30</v>
      </c>
      <c r="D153" s="1">
        <v>923</v>
      </c>
      <c r="E153" s="1">
        <v>8301</v>
      </c>
      <c r="F153" s="26">
        <v>0.6</v>
      </c>
      <c r="G153" s="29">
        <v>0</v>
      </c>
      <c r="H153" s="32"/>
      <c r="I153" s="40">
        <f t="shared" si="21"/>
        <v>0</v>
      </c>
      <c r="J153" s="19">
        <v>571665</v>
      </c>
      <c r="K153" s="32">
        <v>300</v>
      </c>
      <c r="L153" s="43">
        <f t="shared" si="22"/>
        <v>342819</v>
      </c>
      <c r="M153" s="5">
        <f t="shared" si="23"/>
        <v>342819</v>
      </c>
      <c r="N153" s="23">
        <v>0</v>
      </c>
      <c r="O153" s="15">
        <f t="shared" si="24"/>
        <v>0</v>
      </c>
      <c r="P153" s="19">
        <v>0</v>
      </c>
      <c r="Q153" s="32"/>
      <c r="R153" s="37">
        <f t="shared" si="25"/>
        <v>0</v>
      </c>
      <c r="S153" s="2">
        <v>0</v>
      </c>
      <c r="T153" s="3">
        <f t="shared" si="26"/>
        <v>0</v>
      </c>
      <c r="U153" s="8">
        <f t="shared" si="27"/>
        <v>0</v>
      </c>
    </row>
    <row r="154" spans="1:21" ht="15.75" x14ac:dyDescent="0.25">
      <c r="A154" s="4" t="s">
        <v>54</v>
      </c>
      <c r="B154" t="s">
        <v>87</v>
      </c>
      <c r="C154" t="s">
        <v>35</v>
      </c>
      <c r="D154" s="1">
        <v>923</v>
      </c>
      <c r="E154" s="1">
        <v>8301</v>
      </c>
      <c r="F154" s="26">
        <v>1</v>
      </c>
      <c r="G154" s="29">
        <v>0</v>
      </c>
      <c r="H154" s="32"/>
      <c r="I154" s="40">
        <f t="shared" si="21"/>
        <v>0</v>
      </c>
      <c r="J154" s="19">
        <v>571665</v>
      </c>
      <c r="K154" s="32">
        <v>300</v>
      </c>
      <c r="L154" s="43">
        <f t="shared" si="22"/>
        <v>571365</v>
      </c>
      <c r="M154" s="5">
        <f t="shared" si="23"/>
        <v>571365</v>
      </c>
      <c r="N154" s="23">
        <v>1.73E-4</v>
      </c>
      <c r="O154" s="15">
        <f t="shared" si="24"/>
        <v>98.846145000000007</v>
      </c>
      <c r="P154" s="19">
        <v>0</v>
      </c>
      <c r="Q154" s="32"/>
      <c r="R154" s="37">
        <f t="shared" si="25"/>
        <v>0</v>
      </c>
      <c r="S154" s="2">
        <v>1.73E-4</v>
      </c>
      <c r="T154" s="3">
        <f t="shared" si="26"/>
        <v>0</v>
      </c>
      <c r="U154" s="8">
        <f t="shared" si="27"/>
        <v>98.846145000000007</v>
      </c>
    </row>
    <row r="155" spans="1:21" ht="15.75" x14ac:dyDescent="0.25">
      <c r="A155" s="4" t="s">
        <v>54</v>
      </c>
      <c r="B155" t="s">
        <v>87</v>
      </c>
      <c r="C155" t="s">
        <v>38</v>
      </c>
      <c r="D155" s="1">
        <v>923</v>
      </c>
      <c r="E155" s="1">
        <v>8301</v>
      </c>
      <c r="F155" s="26">
        <v>1</v>
      </c>
      <c r="G155" s="29">
        <v>0</v>
      </c>
      <c r="H155" s="32"/>
      <c r="I155" s="40">
        <f t="shared" si="21"/>
        <v>0</v>
      </c>
      <c r="J155" s="19">
        <v>571665</v>
      </c>
      <c r="K155" s="32">
        <v>300</v>
      </c>
      <c r="L155" s="43">
        <f t="shared" si="22"/>
        <v>571365</v>
      </c>
      <c r="M155" s="5">
        <f t="shared" si="23"/>
        <v>571365</v>
      </c>
      <c r="N155" s="23">
        <v>0</v>
      </c>
      <c r="O155" s="15">
        <f t="shared" si="24"/>
        <v>0</v>
      </c>
      <c r="P155" s="19">
        <v>0</v>
      </c>
      <c r="Q155" s="32"/>
      <c r="R155" s="37">
        <f t="shared" si="25"/>
        <v>0</v>
      </c>
      <c r="S155" s="2">
        <v>0</v>
      </c>
      <c r="T155" s="3">
        <f t="shared" si="26"/>
        <v>0</v>
      </c>
      <c r="U155" s="8">
        <f t="shared" si="27"/>
        <v>0</v>
      </c>
    </row>
    <row r="156" spans="1:21" ht="15.75" x14ac:dyDescent="0.25">
      <c r="A156" s="4" t="s">
        <v>54</v>
      </c>
      <c r="B156" t="s">
        <v>87</v>
      </c>
      <c r="C156" t="s">
        <v>32</v>
      </c>
      <c r="D156" s="1">
        <v>923</v>
      </c>
      <c r="E156" s="1">
        <v>8301</v>
      </c>
      <c r="F156" s="26">
        <v>1</v>
      </c>
      <c r="G156" s="29">
        <v>0</v>
      </c>
      <c r="H156" s="32"/>
      <c r="I156" s="40">
        <f t="shared" si="21"/>
        <v>0</v>
      </c>
      <c r="J156" s="19">
        <v>571665</v>
      </c>
      <c r="K156" s="32">
        <v>300</v>
      </c>
      <c r="L156" s="43">
        <f t="shared" si="22"/>
        <v>571365</v>
      </c>
      <c r="M156" s="5">
        <f t="shared" si="23"/>
        <v>571365</v>
      </c>
      <c r="N156" s="23">
        <v>1.0269999999999999E-3</v>
      </c>
      <c r="O156" s="15">
        <f t="shared" si="24"/>
        <v>586.79185499999994</v>
      </c>
      <c r="P156" s="19">
        <v>0</v>
      </c>
      <c r="Q156" s="32"/>
      <c r="R156" s="37">
        <f t="shared" si="25"/>
        <v>0</v>
      </c>
      <c r="S156" s="2">
        <v>8.2399999999999997E-4</v>
      </c>
      <c r="T156" s="3">
        <f t="shared" si="26"/>
        <v>0</v>
      </c>
      <c r="U156" s="8">
        <f t="shared" si="27"/>
        <v>586.79185499999994</v>
      </c>
    </row>
    <row r="157" spans="1:21" ht="15.75" x14ac:dyDescent="0.25">
      <c r="A157" s="4" t="s">
        <v>54</v>
      </c>
      <c r="B157" t="s">
        <v>87</v>
      </c>
      <c r="C157" t="s">
        <v>31</v>
      </c>
      <c r="D157" s="1">
        <v>923</v>
      </c>
      <c r="E157" s="1">
        <v>8301</v>
      </c>
      <c r="F157" s="26">
        <v>0.6</v>
      </c>
      <c r="G157" s="29">
        <v>0</v>
      </c>
      <c r="H157" s="32"/>
      <c r="I157" s="40">
        <f t="shared" si="21"/>
        <v>0</v>
      </c>
      <c r="J157" s="19">
        <v>571665</v>
      </c>
      <c r="K157" s="32">
        <v>300</v>
      </c>
      <c r="L157" s="43">
        <f t="shared" si="22"/>
        <v>342819</v>
      </c>
      <c r="M157" s="5">
        <f t="shared" si="23"/>
        <v>342819</v>
      </c>
      <c r="N157" s="23">
        <v>4.8999999999999998E-5</v>
      </c>
      <c r="O157" s="15">
        <f t="shared" si="24"/>
        <v>16.798130999999998</v>
      </c>
      <c r="P157" s="19">
        <v>0</v>
      </c>
      <c r="Q157" s="32"/>
      <c r="R157" s="37">
        <f t="shared" si="25"/>
        <v>0</v>
      </c>
      <c r="S157" s="2">
        <v>4.6E-5</v>
      </c>
      <c r="T157" s="3">
        <f t="shared" si="26"/>
        <v>0</v>
      </c>
      <c r="U157" s="8">
        <f t="shared" si="27"/>
        <v>16.798130999999998</v>
      </c>
    </row>
    <row r="158" spans="1:21" ht="15.75" x14ac:dyDescent="0.25">
      <c r="A158" s="4" t="s">
        <v>54</v>
      </c>
      <c r="B158" t="s">
        <v>87</v>
      </c>
      <c r="C158" t="s">
        <v>163</v>
      </c>
      <c r="D158" s="1">
        <v>923</v>
      </c>
      <c r="E158" s="1">
        <v>8301</v>
      </c>
      <c r="F158" s="26">
        <v>1</v>
      </c>
      <c r="G158" s="29">
        <v>0</v>
      </c>
      <c r="H158" s="32"/>
      <c r="I158" s="40">
        <f t="shared" si="21"/>
        <v>0</v>
      </c>
      <c r="J158" s="19">
        <v>571665</v>
      </c>
      <c r="K158" s="32">
        <v>300</v>
      </c>
      <c r="L158" s="43">
        <f t="shared" si="22"/>
        <v>571365</v>
      </c>
      <c r="M158" s="5">
        <f t="shared" si="23"/>
        <v>571365</v>
      </c>
      <c r="N158" s="23">
        <v>7.2000000000000002E-5</v>
      </c>
      <c r="O158" s="15">
        <f t="shared" si="24"/>
        <v>41.138280000000002</v>
      </c>
      <c r="P158" s="19">
        <v>0</v>
      </c>
      <c r="Q158" s="32"/>
      <c r="R158" s="37">
        <f t="shared" si="25"/>
        <v>0</v>
      </c>
      <c r="S158" s="2">
        <v>3.6999999999999998E-5</v>
      </c>
      <c r="T158" s="3">
        <f t="shared" si="26"/>
        <v>0</v>
      </c>
      <c r="U158" s="8">
        <f t="shared" si="27"/>
        <v>41.138280000000002</v>
      </c>
    </row>
    <row r="159" spans="1:21" ht="15.75" x14ac:dyDescent="0.25">
      <c r="A159" s="4" t="s">
        <v>54</v>
      </c>
      <c r="B159" t="s">
        <v>21</v>
      </c>
      <c r="C159" t="s">
        <v>60</v>
      </c>
      <c r="D159" s="1">
        <v>503</v>
      </c>
      <c r="E159" s="1">
        <v>8302</v>
      </c>
      <c r="F159" s="26">
        <v>0.5</v>
      </c>
      <c r="G159" s="29">
        <v>25827489</v>
      </c>
      <c r="H159" s="32">
        <v>14571251</v>
      </c>
      <c r="I159" s="40">
        <f t="shared" si="7"/>
        <v>5628119</v>
      </c>
      <c r="J159" s="19">
        <v>163070</v>
      </c>
      <c r="K159" s="33"/>
      <c r="L159" s="43">
        <f t="shared" si="8"/>
        <v>81535</v>
      </c>
      <c r="M159" s="5">
        <f t="shared" si="9"/>
        <v>5709654</v>
      </c>
      <c r="N159" s="23">
        <v>1.147E-3</v>
      </c>
      <c r="O159" s="15">
        <f t="shared" si="10"/>
        <v>6548.9731380000003</v>
      </c>
      <c r="P159" s="19">
        <v>1653179</v>
      </c>
      <c r="Q159" s="32">
        <v>1655549</v>
      </c>
      <c r="R159" s="37">
        <f t="shared" si="11"/>
        <v>-1185</v>
      </c>
      <c r="S159" s="2">
        <v>1.145E-3</v>
      </c>
      <c r="T159" s="3">
        <f t="shared" si="12"/>
        <v>-1.3568249999999999</v>
      </c>
      <c r="U159" s="8">
        <f t="shared" si="13"/>
        <v>6547.6163130000004</v>
      </c>
    </row>
    <row r="160" spans="1:21" ht="15.75" x14ac:dyDescent="0.25">
      <c r="A160" s="4" t="s">
        <v>54</v>
      </c>
      <c r="B160" t="s">
        <v>21</v>
      </c>
      <c r="C160" t="s">
        <v>61</v>
      </c>
      <c r="D160" s="1">
        <v>503</v>
      </c>
      <c r="E160" s="1">
        <v>8302</v>
      </c>
      <c r="F160" s="26">
        <v>0.5</v>
      </c>
      <c r="G160" s="29">
        <v>25827489</v>
      </c>
      <c r="H160" s="32">
        <v>14571251</v>
      </c>
      <c r="I160" s="40">
        <f t="shared" si="7"/>
        <v>5628119</v>
      </c>
      <c r="J160" s="19">
        <v>163070</v>
      </c>
      <c r="K160" s="33"/>
      <c r="L160" s="43">
        <f t="shared" si="8"/>
        <v>81535</v>
      </c>
      <c r="M160" s="5">
        <f t="shared" si="9"/>
        <v>5709654</v>
      </c>
      <c r="N160" s="23">
        <v>1.13E-4</v>
      </c>
      <c r="O160" s="15">
        <f t="shared" si="10"/>
        <v>645.19090199999994</v>
      </c>
      <c r="P160" s="19">
        <v>1653179</v>
      </c>
      <c r="Q160" s="32">
        <f t="shared" ref="Q160:Q179" si="28">Q159</f>
        <v>1655549</v>
      </c>
      <c r="R160" s="37">
        <f t="shared" si="11"/>
        <v>-1185</v>
      </c>
      <c r="S160" s="2">
        <v>1.0900000000000001E-4</v>
      </c>
      <c r="T160" s="3">
        <f t="shared" si="12"/>
        <v>-0.129165</v>
      </c>
      <c r="U160" s="8">
        <f t="shared" si="13"/>
        <v>645.06173699999999</v>
      </c>
    </row>
    <row r="161" spans="1:21" ht="15.75" x14ac:dyDescent="0.25">
      <c r="A161" s="4" t="s">
        <v>54</v>
      </c>
      <c r="B161" t="s">
        <v>21</v>
      </c>
      <c r="C161" t="s">
        <v>62</v>
      </c>
      <c r="D161" s="1">
        <v>503</v>
      </c>
      <c r="E161" s="1">
        <v>8302</v>
      </c>
      <c r="F161" s="26">
        <v>0.5</v>
      </c>
      <c r="G161" s="29">
        <v>25827489</v>
      </c>
      <c r="H161" s="32">
        <v>14571251</v>
      </c>
      <c r="I161" s="40">
        <f t="shared" si="7"/>
        <v>5628119</v>
      </c>
      <c r="J161" s="19">
        <v>163070</v>
      </c>
      <c r="K161" s="33"/>
      <c r="L161" s="43">
        <f t="shared" si="8"/>
        <v>81535</v>
      </c>
      <c r="M161" s="5">
        <f t="shared" si="9"/>
        <v>5709654</v>
      </c>
      <c r="N161" s="23">
        <v>4.2200000000000001E-4</v>
      </c>
      <c r="O161" s="15">
        <f t="shared" si="10"/>
        <v>2409.4739880000002</v>
      </c>
      <c r="P161" s="19">
        <v>1653179</v>
      </c>
      <c r="Q161" s="32">
        <f t="shared" si="28"/>
        <v>1655549</v>
      </c>
      <c r="R161" s="37">
        <f t="shared" si="11"/>
        <v>-1185</v>
      </c>
      <c r="S161" s="2">
        <v>3.8099999999999999E-4</v>
      </c>
      <c r="T161" s="3">
        <f t="shared" si="12"/>
        <v>-0.45148499999999997</v>
      </c>
      <c r="U161" s="8">
        <f t="shared" si="13"/>
        <v>2409.0225030000001</v>
      </c>
    </row>
    <row r="162" spans="1:21" ht="15.75" x14ac:dyDescent="0.25">
      <c r="A162" s="4" t="s">
        <v>54</v>
      </c>
      <c r="B162" t="s">
        <v>21</v>
      </c>
      <c r="C162" t="s">
        <v>74</v>
      </c>
      <c r="D162" s="1">
        <v>503</v>
      </c>
      <c r="E162" s="1">
        <v>8302</v>
      </c>
      <c r="F162" s="26">
        <v>0.35</v>
      </c>
      <c r="G162" s="29">
        <v>25827489</v>
      </c>
      <c r="H162" s="32">
        <v>14571251</v>
      </c>
      <c r="I162" s="40">
        <f t="shared" si="7"/>
        <v>3939683.3</v>
      </c>
      <c r="J162" s="19">
        <v>163070</v>
      </c>
      <c r="K162" s="33"/>
      <c r="L162" s="43">
        <f t="shared" si="8"/>
        <v>57074.5</v>
      </c>
      <c r="M162" s="5">
        <f t="shared" si="9"/>
        <v>3996757.8</v>
      </c>
      <c r="N162" s="23">
        <v>5.0390000000000001E-3</v>
      </c>
      <c r="O162" s="15">
        <f t="shared" si="10"/>
        <v>20139.6625542</v>
      </c>
      <c r="P162" s="19">
        <v>1653179</v>
      </c>
      <c r="Q162" s="32">
        <f t="shared" si="28"/>
        <v>1655549</v>
      </c>
      <c r="R162" s="37">
        <f t="shared" si="11"/>
        <v>-829.5</v>
      </c>
      <c r="S162" s="2">
        <v>5.0080000000000003E-3</v>
      </c>
      <c r="T162" s="3">
        <f t="shared" si="12"/>
        <v>-4.1541360000000003</v>
      </c>
      <c r="U162" s="8">
        <f t="shared" si="13"/>
        <v>20135.508418199999</v>
      </c>
    </row>
    <row r="163" spans="1:21" ht="15.75" x14ac:dyDescent="0.25">
      <c r="A163" s="4" t="s">
        <v>54</v>
      </c>
      <c r="B163" t="s">
        <v>21</v>
      </c>
      <c r="C163" t="s">
        <v>63</v>
      </c>
      <c r="D163" s="1">
        <v>503</v>
      </c>
      <c r="E163" s="1">
        <v>8302</v>
      </c>
      <c r="F163" s="26">
        <v>0.35</v>
      </c>
      <c r="G163" s="29">
        <v>25827489</v>
      </c>
      <c r="H163" s="32">
        <v>14571251</v>
      </c>
      <c r="I163" s="40">
        <f t="shared" si="7"/>
        <v>3939683.3</v>
      </c>
      <c r="J163" s="19">
        <v>163070</v>
      </c>
      <c r="K163" s="33"/>
      <c r="L163" s="43">
        <f t="shared" si="8"/>
        <v>57074.5</v>
      </c>
      <c r="M163" s="5">
        <f t="shared" si="9"/>
        <v>3996757.8</v>
      </c>
      <c r="N163" s="23">
        <v>0</v>
      </c>
      <c r="O163" s="15">
        <f t="shared" si="10"/>
        <v>0</v>
      </c>
      <c r="P163" s="19">
        <v>1653179</v>
      </c>
      <c r="Q163" s="32">
        <f t="shared" si="28"/>
        <v>1655549</v>
      </c>
      <c r="R163" s="37">
        <f t="shared" si="11"/>
        <v>-829.5</v>
      </c>
      <c r="S163" s="2">
        <v>0</v>
      </c>
      <c r="T163" s="3">
        <f t="shared" si="12"/>
        <v>0</v>
      </c>
      <c r="U163" s="8">
        <f t="shared" si="13"/>
        <v>0</v>
      </c>
    </row>
    <row r="164" spans="1:21" ht="15.75" x14ac:dyDescent="0.25">
      <c r="A164" s="4" t="s">
        <v>54</v>
      </c>
      <c r="B164" t="s">
        <v>21</v>
      </c>
      <c r="C164" t="s">
        <v>64</v>
      </c>
      <c r="D164" s="1">
        <v>503</v>
      </c>
      <c r="E164" s="1">
        <v>8302</v>
      </c>
      <c r="F164" s="26">
        <v>0.5</v>
      </c>
      <c r="G164" s="29">
        <v>25827489</v>
      </c>
      <c r="H164" s="32">
        <v>14571251</v>
      </c>
      <c r="I164" s="40">
        <f t="shared" si="7"/>
        <v>5628119</v>
      </c>
      <c r="J164" s="19">
        <v>163070</v>
      </c>
      <c r="K164" s="33"/>
      <c r="L164" s="43">
        <f t="shared" si="8"/>
        <v>81535</v>
      </c>
      <c r="M164" s="5">
        <f t="shared" si="9"/>
        <v>5709654</v>
      </c>
      <c r="N164" s="23">
        <v>6.7999999999999999E-5</v>
      </c>
      <c r="O164" s="15">
        <f t="shared" si="10"/>
        <v>388.25647199999997</v>
      </c>
      <c r="P164" s="19">
        <v>1653179</v>
      </c>
      <c r="Q164" s="32">
        <f t="shared" si="28"/>
        <v>1655549</v>
      </c>
      <c r="R164" s="37">
        <f t="shared" si="11"/>
        <v>-1185</v>
      </c>
      <c r="S164" s="2">
        <v>6.7999999999999999E-5</v>
      </c>
      <c r="T164" s="3">
        <f t="shared" si="12"/>
        <v>-8.0579999999999999E-2</v>
      </c>
      <c r="U164" s="8">
        <f t="shared" si="13"/>
        <v>388.17589199999998</v>
      </c>
    </row>
    <row r="165" spans="1:21" ht="15.75" x14ac:dyDescent="0.25">
      <c r="A165" s="4" t="s">
        <v>54</v>
      </c>
      <c r="B165" t="s">
        <v>21</v>
      </c>
      <c r="C165" t="s">
        <v>65</v>
      </c>
      <c r="D165" s="1">
        <v>503</v>
      </c>
      <c r="E165" s="1">
        <v>8302</v>
      </c>
      <c r="F165" s="26">
        <v>0.5</v>
      </c>
      <c r="G165" s="29">
        <v>25827489</v>
      </c>
      <c r="H165" s="32">
        <v>14571251</v>
      </c>
      <c r="I165" s="40">
        <f t="shared" si="7"/>
        <v>5628119</v>
      </c>
      <c r="J165" s="19">
        <v>163070</v>
      </c>
      <c r="K165" s="33"/>
      <c r="L165" s="43">
        <f t="shared" si="8"/>
        <v>81535</v>
      </c>
      <c r="M165" s="5">
        <f t="shared" si="9"/>
        <v>5709654</v>
      </c>
      <c r="N165" s="23">
        <v>1.54E-4</v>
      </c>
      <c r="O165" s="15">
        <f t="shared" si="10"/>
        <v>879.28671600000007</v>
      </c>
      <c r="P165" s="19">
        <v>1653179</v>
      </c>
      <c r="Q165" s="32">
        <f t="shared" si="28"/>
        <v>1655549</v>
      </c>
      <c r="R165" s="37">
        <f t="shared" si="11"/>
        <v>-1185</v>
      </c>
      <c r="S165" s="2">
        <v>1.03E-4</v>
      </c>
      <c r="T165" s="3">
        <f t="shared" si="12"/>
        <v>-0.122055</v>
      </c>
      <c r="U165" s="8">
        <f t="shared" si="13"/>
        <v>879.16466100000002</v>
      </c>
    </row>
    <row r="166" spans="1:21" ht="15.75" x14ac:dyDescent="0.25">
      <c r="A166" s="4" t="s">
        <v>54</v>
      </c>
      <c r="B166" t="s">
        <v>21</v>
      </c>
      <c r="C166" t="s">
        <v>66</v>
      </c>
      <c r="D166" s="1">
        <v>503</v>
      </c>
      <c r="E166" s="1">
        <v>8302</v>
      </c>
      <c r="F166" s="26">
        <v>0.5</v>
      </c>
      <c r="G166" s="29">
        <v>25827489</v>
      </c>
      <c r="H166" s="32">
        <v>14571251</v>
      </c>
      <c r="I166" s="40">
        <f t="shared" si="7"/>
        <v>5628119</v>
      </c>
      <c r="J166" s="19">
        <v>163070</v>
      </c>
      <c r="K166" s="33"/>
      <c r="L166" s="43">
        <f t="shared" si="8"/>
        <v>81535</v>
      </c>
      <c r="M166" s="5">
        <f t="shared" si="9"/>
        <v>5709654</v>
      </c>
      <c r="N166" s="23">
        <v>4.8099999999999998E-4</v>
      </c>
      <c r="O166" s="15">
        <f t="shared" si="10"/>
        <v>2746.343574</v>
      </c>
      <c r="P166" s="19">
        <v>1653179</v>
      </c>
      <c r="Q166" s="32">
        <f t="shared" si="28"/>
        <v>1655549</v>
      </c>
      <c r="R166" s="37">
        <f t="shared" si="11"/>
        <v>-1185</v>
      </c>
      <c r="S166" s="2">
        <v>4.0700000000000003E-4</v>
      </c>
      <c r="T166" s="3">
        <f t="shared" si="12"/>
        <v>-0.48229500000000003</v>
      </c>
      <c r="U166" s="8">
        <f t="shared" si="13"/>
        <v>2745.8612790000002</v>
      </c>
    </row>
    <row r="167" spans="1:21" ht="15.75" x14ac:dyDescent="0.25">
      <c r="A167" s="4" t="s">
        <v>54</v>
      </c>
      <c r="B167" t="s">
        <v>21</v>
      </c>
      <c r="C167" t="s">
        <v>78</v>
      </c>
      <c r="D167" s="1">
        <v>503</v>
      </c>
      <c r="E167" s="1">
        <v>8302</v>
      </c>
      <c r="F167" s="26">
        <v>0.5</v>
      </c>
      <c r="G167" s="29">
        <v>25827489</v>
      </c>
      <c r="H167" s="32">
        <v>14571251</v>
      </c>
      <c r="I167" s="40">
        <f t="shared" si="7"/>
        <v>5628119</v>
      </c>
      <c r="J167" s="19">
        <v>163070</v>
      </c>
      <c r="K167" s="33"/>
      <c r="L167" s="43">
        <f t="shared" si="8"/>
        <v>81535</v>
      </c>
      <c r="M167" s="5">
        <f t="shared" si="9"/>
        <v>5709654</v>
      </c>
      <c r="N167" s="23">
        <v>3.8000000000000002E-5</v>
      </c>
      <c r="O167" s="15">
        <f t="shared" si="10"/>
        <v>216.96685200000002</v>
      </c>
      <c r="P167" s="19">
        <v>1653179</v>
      </c>
      <c r="Q167" s="32">
        <f t="shared" si="28"/>
        <v>1655549</v>
      </c>
      <c r="R167" s="37">
        <f t="shared" si="11"/>
        <v>-1185</v>
      </c>
      <c r="S167" s="2">
        <v>3.6999999999999998E-5</v>
      </c>
      <c r="T167" s="3">
        <f t="shared" si="12"/>
        <v>-4.3844999999999995E-2</v>
      </c>
      <c r="U167" s="8">
        <f t="shared" si="13"/>
        <v>216.92300700000001</v>
      </c>
    </row>
    <row r="168" spans="1:21" ht="15.75" x14ac:dyDescent="0.25">
      <c r="A168" s="4" t="s">
        <v>54</v>
      </c>
      <c r="B168" t="s">
        <v>21</v>
      </c>
      <c r="C168" t="s">
        <v>86</v>
      </c>
      <c r="D168" s="1">
        <v>503</v>
      </c>
      <c r="E168" s="1">
        <v>8302</v>
      </c>
      <c r="F168" s="26">
        <v>0.75</v>
      </c>
      <c r="G168" s="29">
        <v>25827489</v>
      </c>
      <c r="H168" s="32">
        <v>14571251</v>
      </c>
      <c r="I168" s="40">
        <f t="shared" si="7"/>
        <v>8442178.5</v>
      </c>
      <c r="J168" s="19">
        <v>163070</v>
      </c>
      <c r="K168" s="33"/>
      <c r="L168" s="43">
        <f t="shared" si="8"/>
        <v>122302.5</v>
      </c>
      <c r="M168" s="5">
        <f t="shared" si="9"/>
        <v>8564481</v>
      </c>
      <c r="N168" s="23">
        <v>1.163E-3</v>
      </c>
      <c r="O168" s="15">
        <f t="shared" si="10"/>
        <v>9960.491403</v>
      </c>
      <c r="P168" s="19">
        <v>1653179</v>
      </c>
      <c r="Q168" s="32">
        <f t="shared" si="28"/>
        <v>1655549</v>
      </c>
      <c r="R168" s="37">
        <f t="shared" si="11"/>
        <v>-1777.5</v>
      </c>
      <c r="S168" s="2">
        <v>9.1100000000000003E-4</v>
      </c>
      <c r="T168" s="3">
        <f t="shared" si="12"/>
        <v>-1.6193025000000001</v>
      </c>
      <c r="U168" s="8">
        <f t="shared" si="13"/>
        <v>9958.8721005000007</v>
      </c>
    </row>
    <row r="169" spans="1:21" ht="15.75" x14ac:dyDescent="0.25">
      <c r="A169" s="4" t="s">
        <v>54</v>
      </c>
      <c r="B169" t="s">
        <v>21</v>
      </c>
      <c r="C169" t="s">
        <v>67</v>
      </c>
      <c r="D169" s="1">
        <v>503</v>
      </c>
      <c r="E169" s="1">
        <v>8302</v>
      </c>
      <c r="F169" s="26">
        <v>0.5</v>
      </c>
      <c r="G169" s="29">
        <v>25827489</v>
      </c>
      <c r="H169" s="32">
        <v>14571251</v>
      </c>
      <c r="I169" s="40">
        <f t="shared" si="7"/>
        <v>5628119</v>
      </c>
      <c r="J169" s="19">
        <v>163070</v>
      </c>
      <c r="K169" s="33"/>
      <c r="L169" s="43">
        <f t="shared" si="8"/>
        <v>81535</v>
      </c>
      <c r="M169" s="5">
        <f t="shared" si="9"/>
        <v>5709654</v>
      </c>
      <c r="N169" s="23">
        <v>6.6000000000000005E-5</v>
      </c>
      <c r="O169" s="15">
        <f t="shared" si="10"/>
        <v>376.83716400000003</v>
      </c>
      <c r="P169" s="19">
        <v>1653179</v>
      </c>
      <c r="Q169" s="32">
        <f t="shared" si="28"/>
        <v>1655549</v>
      </c>
      <c r="R169" s="37">
        <f t="shared" si="11"/>
        <v>-1185</v>
      </c>
      <c r="S169" s="2">
        <v>6.6000000000000005E-5</v>
      </c>
      <c r="T169" s="3">
        <f t="shared" si="12"/>
        <v>-7.8210000000000002E-2</v>
      </c>
      <c r="U169" s="8">
        <f t="shared" si="13"/>
        <v>376.75895400000002</v>
      </c>
    </row>
    <row r="170" spans="1:21" ht="15.75" x14ac:dyDescent="0.25">
      <c r="A170" s="4" t="s">
        <v>54</v>
      </c>
      <c r="B170" t="s">
        <v>21</v>
      </c>
      <c r="C170" t="s">
        <v>80</v>
      </c>
      <c r="D170" s="1">
        <v>503</v>
      </c>
      <c r="E170" s="1">
        <v>8302</v>
      </c>
      <c r="F170" s="26">
        <v>0.5</v>
      </c>
      <c r="G170" s="29">
        <v>25827489</v>
      </c>
      <c r="H170" s="32">
        <v>14571251</v>
      </c>
      <c r="I170" s="40">
        <f t="shared" si="7"/>
        <v>5628119</v>
      </c>
      <c r="J170" s="19">
        <v>163070</v>
      </c>
      <c r="K170" s="33"/>
      <c r="L170" s="43">
        <f t="shared" si="8"/>
        <v>81535</v>
      </c>
      <c r="M170" s="5">
        <f t="shared" si="9"/>
        <v>5709654</v>
      </c>
      <c r="N170" s="23">
        <v>0</v>
      </c>
      <c r="O170" s="15">
        <f t="shared" si="10"/>
        <v>0</v>
      </c>
      <c r="P170" s="19">
        <v>1653179</v>
      </c>
      <c r="Q170" s="32">
        <f t="shared" si="28"/>
        <v>1655549</v>
      </c>
      <c r="R170" s="37">
        <f t="shared" si="11"/>
        <v>-1185</v>
      </c>
      <c r="S170" s="2">
        <v>0</v>
      </c>
      <c r="T170" s="3">
        <f t="shared" si="12"/>
        <v>0</v>
      </c>
      <c r="U170" s="8">
        <f t="shared" si="13"/>
        <v>0</v>
      </c>
    </row>
    <row r="171" spans="1:21" ht="15.75" x14ac:dyDescent="0.25">
      <c r="A171" s="4" t="s">
        <v>54</v>
      </c>
      <c r="B171" t="s">
        <v>21</v>
      </c>
      <c r="C171" t="s">
        <v>68</v>
      </c>
      <c r="D171" s="1">
        <v>503</v>
      </c>
      <c r="E171" s="1">
        <v>8302</v>
      </c>
      <c r="F171" s="26">
        <v>0.5</v>
      </c>
      <c r="G171" s="29">
        <v>25827489</v>
      </c>
      <c r="H171" s="32">
        <v>14571251</v>
      </c>
      <c r="I171" s="40">
        <f t="shared" si="7"/>
        <v>5628119</v>
      </c>
      <c r="J171" s="19">
        <v>163070</v>
      </c>
      <c r="K171" s="33"/>
      <c r="L171" s="43">
        <f t="shared" si="8"/>
        <v>81535</v>
      </c>
      <c r="M171" s="5">
        <f t="shared" si="9"/>
        <v>5709654</v>
      </c>
      <c r="N171" s="23">
        <v>1.0900000000000001E-4</v>
      </c>
      <c r="O171" s="15">
        <f t="shared" si="10"/>
        <v>622.35228600000005</v>
      </c>
      <c r="P171" s="19">
        <v>1653179</v>
      </c>
      <c r="Q171" s="32">
        <f t="shared" si="28"/>
        <v>1655549</v>
      </c>
      <c r="R171" s="37">
        <f t="shared" si="11"/>
        <v>-1185</v>
      </c>
      <c r="S171" s="2">
        <v>1.0900000000000001E-4</v>
      </c>
      <c r="T171" s="3">
        <f t="shared" si="12"/>
        <v>-0.129165</v>
      </c>
      <c r="U171" s="8">
        <f t="shared" si="13"/>
        <v>622.22312100000011</v>
      </c>
    </row>
    <row r="172" spans="1:21" ht="15.75" x14ac:dyDescent="0.25">
      <c r="A172" s="4" t="s">
        <v>54</v>
      </c>
      <c r="B172" t="s">
        <v>21</v>
      </c>
      <c r="C172" t="s">
        <v>69</v>
      </c>
      <c r="D172" s="1">
        <v>503</v>
      </c>
      <c r="E172" s="1">
        <v>8302</v>
      </c>
      <c r="F172" s="26">
        <v>0</v>
      </c>
      <c r="G172" s="29">
        <v>25827489</v>
      </c>
      <c r="H172" s="32">
        <v>14571251</v>
      </c>
      <c r="I172" s="40">
        <f t="shared" si="7"/>
        <v>0</v>
      </c>
      <c r="J172" s="19">
        <v>163070</v>
      </c>
      <c r="K172" s="33"/>
      <c r="L172" s="43">
        <f t="shared" si="8"/>
        <v>0</v>
      </c>
      <c r="M172" s="5">
        <f t="shared" si="9"/>
        <v>0</v>
      </c>
      <c r="N172" s="23">
        <v>1.5E-5</v>
      </c>
      <c r="O172" s="15">
        <f t="shared" si="10"/>
        <v>0</v>
      </c>
      <c r="P172" s="19">
        <v>1653179</v>
      </c>
      <c r="Q172" s="32">
        <f t="shared" si="28"/>
        <v>1655549</v>
      </c>
      <c r="R172" s="37">
        <f t="shared" si="11"/>
        <v>0</v>
      </c>
      <c r="S172" s="2">
        <v>1.0000000000000001E-5</v>
      </c>
      <c r="T172" s="3">
        <f t="shared" si="12"/>
        <v>0</v>
      </c>
      <c r="U172" s="8">
        <f t="shared" si="13"/>
        <v>0</v>
      </c>
    </row>
    <row r="173" spans="1:21" ht="15.75" x14ac:dyDescent="0.25">
      <c r="A173" s="4" t="s">
        <v>54</v>
      </c>
      <c r="B173" t="s">
        <v>21</v>
      </c>
      <c r="C173" t="s">
        <v>70</v>
      </c>
      <c r="D173" s="1">
        <v>503</v>
      </c>
      <c r="E173" s="1">
        <v>8302</v>
      </c>
      <c r="F173" s="26">
        <v>0</v>
      </c>
      <c r="G173" s="29">
        <v>25827489</v>
      </c>
      <c r="H173" s="32">
        <v>14571251</v>
      </c>
      <c r="I173" s="40">
        <f t="shared" si="7"/>
        <v>0</v>
      </c>
      <c r="J173" s="19">
        <v>163070</v>
      </c>
      <c r="K173" s="33"/>
      <c r="L173" s="43">
        <f t="shared" si="8"/>
        <v>0</v>
      </c>
      <c r="M173" s="5">
        <f t="shared" si="9"/>
        <v>0</v>
      </c>
      <c r="N173" s="23">
        <v>1.73E-4</v>
      </c>
      <c r="O173" s="15">
        <f t="shared" si="10"/>
        <v>0</v>
      </c>
      <c r="P173" s="19">
        <v>1653179</v>
      </c>
      <c r="Q173" s="32">
        <f t="shared" si="28"/>
        <v>1655549</v>
      </c>
      <c r="R173" s="37">
        <f t="shared" si="11"/>
        <v>0</v>
      </c>
      <c r="S173" s="2">
        <v>1.73E-4</v>
      </c>
      <c r="T173" s="3">
        <f t="shared" si="12"/>
        <v>0</v>
      </c>
      <c r="U173" s="8">
        <f t="shared" si="13"/>
        <v>0</v>
      </c>
    </row>
    <row r="174" spans="1:21" ht="15.75" x14ac:dyDescent="0.25">
      <c r="A174" s="4" t="s">
        <v>54</v>
      </c>
      <c r="B174" t="s">
        <v>21</v>
      </c>
      <c r="C174" t="s">
        <v>30</v>
      </c>
      <c r="D174" s="1">
        <v>503</v>
      </c>
      <c r="E174" s="1">
        <v>8302</v>
      </c>
      <c r="F174" s="26">
        <v>0.35</v>
      </c>
      <c r="G174" s="29">
        <v>25827489</v>
      </c>
      <c r="H174" s="32">
        <v>14571251</v>
      </c>
      <c r="I174" s="40">
        <f t="shared" si="7"/>
        <v>3939683.3</v>
      </c>
      <c r="J174" s="19">
        <v>163070</v>
      </c>
      <c r="K174" s="33"/>
      <c r="L174" s="43">
        <f t="shared" si="8"/>
        <v>57074.5</v>
      </c>
      <c r="M174" s="5">
        <f t="shared" si="9"/>
        <v>3996757.8</v>
      </c>
      <c r="N174" s="23">
        <v>0</v>
      </c>
      <c r="O174" s="15">
        <f t="shared" si="10"/>
        <v>0</v>
      </c>
      <c r="P174" s="19">
        <v>1653179</v>
      </c>
      <c r="Q174" s="32">
        <f t="shared" si="28"/>
        <v>1655549</v>
      </c>
      <c r="R174" s="37">
        <f t="shared" si="11"/>
        <v>-829.5</v>
      </c>
      <c r="S174" s="2">
        <v>0</v>
      </c>
      <c r="T174" s="3">
        <f t="shared" si="12"/>
        <v>0</v>
      </c>
      <c r="U174" s="8">
        <f t="shared" si="13"/>
        <v>0</v>
      </c>
    </row>
    <row r="175" spans="1:21" ht="15.75" x14ac:dyDescent="0.25">
      <c r="A175" s="4" t="s">
        <v>54</v>
      </c>
      <c r="B175" t="s">
        <v>21</v>
      </c>
      <c r="C175" t="s">
        <v>35</v>
      </c>
      <c r="D175" s="1">
        <v>503</v>
      </c>
      <c r="E175" s="1">
        <v>8302</v>
      </c>
      <c r="F175" s="26">
        <v>0.5</v>
      </c>
      <c r="G175" s="29">
        <v>25827489</v>
      </c>
      <c r="H175" s="32">
        <v>14571251</v>
      </c>
      <c r="I175" s="40">
        <f t="shared" si="7"/>
        <v>5628119</v>
      </c>
      <c r="J175" s="19">
        <v>163070</v>
      </c>
      <c r="K175" s="33"/>
      <c r="L175" s="43">
        <f t="shared" si="8"/>
        <v>81535</v>
      </c>
      <c r="M175" s="5">
        <f t="shared" si="9"/>
        <v>5709654</v>
      </c>
      <c r="N175" s="23">
        <v>1.73E-4</v>
      </c>
      <c r="O175" s="15">
        <f t="shared" si="10"/>
        <v>987.77014200000008</v>
      </c>
      <c r="P175" s="19">
        <v>1653179</v>
      </c>
      <c r="Q175" s="32">
        <f t="shared" si="28"/>
        <v>1655549</v>
      </c>
      <c r="R175" s="37">
        <f t="shared" si="11"/>
        <v>-1185</v>
      </c>
      <c r="S175" s="2">
        <v>1.73E-4</v>
      </c>
      <c r="T175" s="3">
        <f t="shared" si="12"/>
        <v>-0.20500499999999999</v>
      </c>
      <c r="U175" s="8">
        <f t="shared" si="13"/>
        <v>987.56513700000005</v>
      </c>
    </row>
    <row r="176" spans="1:21" ht="15.75" x14ac:dyDescent="0.25">
      <c r="A176" s="4" t="s">
        <v>54</v>
      </c>
      <c r="B176" t="s">
        <v>21</v>
      </c>
      <c r="C176" t="s">
        <v>38</v>
      </c>
      <c r="D176" s="1">
        <v>503</v>
      </c>
      <c r="E176" s="1">
        <v>8302</v>
      </c>
      <c r="F176" s="26">
        <v>0.75</v>
      </c>
      <c r="G176" s="29">
        <v>25827489</v>
      </c>
      <c r="H176" s="32">
        <v>14571251</v>
      </c>
      <c r="I176" s="40">
        <f t="shared" ref="I176:I264" si="29">(G176-H176)*F176</f>
        <v>8442178.5</v>
      </c>
      <c r="J176" s="19">
        <v>163070</v>
      </c>
      <c r="K176" s="33"/>
      <c r="L176" s="43">
        <f t="shared" ref="L176:L264" si="30">(J176-K176)*F176</f>
        <v>122302.5</v>
      </c>
      <c r="M176" s="5">
        <f t="shared" ref="M176:M264" si="31">(G176-H176+J176-K176)*F176</f>
        <v>8564481</v>
      </c>
      <c r="N176" s="23">
        <v>0</v>
      </c>
      <c r="O176" s="15">
        <f t="shared" ref="O176:O264" si="32">M176*N176</f>
        <v>0</v>
      </c>
      <c r="P176" s="19">
        <v>1653179</v>
      </c>
      <c r="Q176" s="32">
        <f t="shared" si="28"/>
        <v>1655549</v>
      </c>
      <c r="R176" s="37">
        <f t="shared" ref="R176:R264" si="33">+(P176-Q176)*F176</f>
        <v>-1777.5</v>
      </c>
      <c r="S176" s="2">
        <v>0</v>
      </c>
      <c r="T176" s="3">
        <f t="shared" ref="T176:T264" si="34">R176*S176</f>
        <v>0</v>
      </c>
      <c r="U176" s="8">
        <f t="shared" ref="U176:U264" si="35">+O176+T176</f>
        <v>0</v>
      </c>
    </row>
    <row r="177" spans="1:21" ht="15.75" x14ac:dyDescent="0.25">
      <c r="A177" s="4" t="s">
        <v>54</v>
      </c>
      <c r="B177" t="s">
        <v>21</v>
      </c>
      <c r="C177" t="s">
        <v>32</v>
      </c>
      <c r="D177" s="1">
        <v>503</v>
      </c>
      <c r="E177" s="1">
        <v>8302</v>
      </c>
      <c r="F177" s="26">
        <v>0.5</v>
      </c>
      <c r="G177" s="29">
        <v>25827489</v>
      </c>
      <c r="H177" s="32">
        <v>14571251</v>
      </c>
      <c r="I177" s="40">
        <f t="shared" si="29"/>
        <v>5628119</v>
      </c>
      <c r="J177" s="19">
        <v>163070</v>
      </c>
      <c r="K177" s="33"/>
      <c r="L177" s="43">
        <f t="shared" si="30"/>
        <v>81535</v>
      </c>
      <c r="M177" s="5">
        <f t="shared" si="31"/>
        <v>5709654</v>
      </c>
      <c r="N177" s="23">
        <v>1.0269999999999999E-3</v>
      </c>
      <c r="O177" s="15">
        <f t="shared" si="32"/>
        <v>5863.8146579999993</v>
      </c>
      <c r="P177" s="19">
        <v>1653179</v>
      </c>
      <c r="Q177" s="32">
        <f t="shared" si="28"/>
        <v>1655549</v>
      </c>
      <c r="R177" s="37">
        <f t="shared" si="33"/>
        <v>-1185</v>
      </c>
      <c r="S177" s="2">
        <v>8.2399999999999997E-4</v>
      </c>
      <c r="T177" s="3">
        <f t="shared" si="34"/>
        <v>-0.97643999999999997</v>
      </c>
      <c r="U177" s="8">
        <f t="shared" si="35"/>
        <v>5862.838217999999</v>
      </c>
    </row>
    <row r="178" spans="1:21" ht="15.75" x14ac:dyDescent="0.25">
      <c r="A178" s="4" t="s">
        <v>54</v>
      </c>
      <c r="B178" t="s">
        <v>21</v>
      </c>
      <c r="C178" t="s">
        <v>39</v>
      </c>
      <c r="D178" s="1">
        <v>503</v>
      </c>
      <c r="E178" s="1">
        <v>8302</v>
      </c>
      <c r="F178" s="26">
        <v>0.75</v>
      </c>
      <c r="G178" s="29">
        <v>25827489</v>
      </c>
      <c r="H178" s="32">
        <v>14571251</v>
      </c>
      <c r="I178" s="40">
        <f t="shared" si="29"/>
        <v>8442178.5</v>
      </c>
      <c r="J178" s="19">
        <v>163070</v>
      </c>
      <c r="K178" s="33"/>
      <c r="L178" s="43">
        <f t="shared" si="30"/>
        <v>122302.5</v>
      </c>
      <c r="M178" s="5">
        <f t="shared" si="31"/>
        <v>8564481</v>
      </c>
      <c r="N178" s="23">
        <v>0</v>
      </c>
      <c r="O178" s="15">
        <f t="shared" si="32"/>
        <v>0</v>
      </c>
      <c r="P178" s="19">
        <v>1653179</v>
      </c>
      <c r="Q178" s="32">
        <f t="shared" si="28"/>
        <v>1655549</v>
      </c>
      <c r="R178" s="37">
        <f t="shared" si="33"/>
        <v>-1777.5</v>
      </c>
      <c r="S178" s="2">
        <v>0</v>
      </c>
      <c r="T178" s="3">
        <f t="shared" si="34"/>
        <v>0</v>
      </c>
      <c r="U178" s="8">
        <f t="shared" si="35"/>
        <v>0</v>
      </c>
    </row>
    <row r="179" spans="1:21" ht="15.75" x14ac:dyDescent="0.25">
      <c r="A179" s="4" t="s">
        <v>54</v>
      </c>
      <c r="B179" t="s">
        <v>21</v>
      </c>
      <c r="C179" t="s">
        <v>31</v>
      </c>
      <c r="D179" s="1">
        <v>503</v>
      </c>
      <c r="E179" s="1">
        <v>8302</v>
      </c>
      <c r="F179" s="26">
        <v>0.35</v>
      </c>
      <c r="G179" s="29">
        <v>25827489</v>
      </c>
      <c r="H179" s="32">
        <v>14571251</v>
      </c>
      <c r="I179" s="40">
        <f t="shared" si="29"/>
        <v>3939683.3</v>
      </c>
      <c r="J179" s="19">
        <v>163070</v>
      </c>
      <c r="K179" s="33"/>
      <c r="L179" s="43">
        <f t="shared" si="30"/>
        <v>57074.5</v>
      </c>
      <c r="M179" s="5">
        <f t="shared" si="31"/>
        <v>3996757.8</v>
      </c>
      <c r="N179" s="23">
        <v>4.8999999999999998E-5</v>
      </c>
      <c r="O179" s="15">
        <f t="shared" si="32"/>
        <v>195.84113219999998</v>
      </c>
      <c r="P179" s="19">
        <v>1653179</v>
      </c>
      <c r="Q179" s="32">
        <f t="shared" si="28"/>
        <v>1655549</v>
      </c>
      <c r="R179" s="37">
        <f t="shared" si="33"/>
        <v>-829.5</v>
      </c>
      <c r="S179" s="2">
        <v>4.6E-5</v>
      </c>
      <c r="T179" s="3">
        <f t="shared" si="34"/>
        <v>-3.8157000000000003E-2</v>
      </c>
      <c r="U179" s="8">
        <f t="shared" si="35"/>
        <v>195.80297519999996</v>
      </c>
    </row>
    <row r="180" spans="1:21" ht="15.75" x14ac:dyDescent="0.25">
      <c r="A180" s="4" t="s">
        <v>54</v>
      </c>
      <c r="B180" t="s">
        <v>21</v>
      </c>
      <c r="C180" t="s">
        <v>163</v>
      </c>
      <c r="D180" s="1">
        <v>503</v>
      </c>
      <c r="E180" s="1">
        <v>8302</v>
      </c>
      <c r="F180" s="26">
        <v>0.5</v>
      </c>
      <c r="G180" s="29">
        <v>25827489</v>
      </c>
      <c r="H180" s="32">
        <v>14571251</v>
      </c>
      <c r="I180" s="40">
        <f t="shared" si="29"/>
        <v>5628119</v>
      </c>
      <c r="J180" s="19">
        <v>163070</v>
      </c>
      <c r="K180" s="33"/>
      <c r="L180" s="43">
        <f t="shared" si="30"/>
        <v>81535</v>
      </c>
      <c r="M180" s="5">
        <f t="shared" si="31"/>
        <v>5709654</v>
      </c>
      <c r="N180" s="23">
        <v>7.2000000000000002E-5</v>
      </c>
      <c r="O180" s="15">
        <f t="shared" si="32"/>
        <v>411.09508800000003</v>
      </c>
      <c r="P180" s="19">
        <v>1653179</v>
      </c>
      <c r="Q180" s="32">
        <v>1655549</v>
      </c>
      <c r="R180" s="37">
        <f t="shared" si="33"/>
        <v>-1185</v>
      </c>
      <c r="S180" s="2">
        <v>3.6999999999999998E-5</v>
      </c>
      <c r="T180" s="3">
        <f t="shared" si="34"/>
        <v>-4.3844999999999995E-2</v>
      </c>
      <c r="U180" s="8">
        <f t="shared" si="35"/>
        <v>411.05124300000006</v>
      </c>
    </row>
    <row r="181" spans="1:21" ht="15.75" x14ac:dyDescent="0.25">
      <c r="A181" s="4" t="s">
        <v>54</v>
      </c>
      <c r="B181" t="s">
        <v>21</v>
      </c>
      <c r="C181" t="s">
        <v>60</v>
      </c>
      <c r="D181" s="1">
        <v>504</v>
      </c>
      <c r="E181" s="1">
        <v>9303</v>
      </c>
      <c r="F181" s="26">
        <v>0.5</v>
      </c>
      <c r="G181" s="29">
        <v>27996360</v>
      </c>
      <c r="H181" s="32">
        <v>686993</v>
      </c>
      <c r="I181" s="40">
        <f t="shared" si="29"/>
        <v>13654683.5</v>
      </c>
      <c r="J181" s="19">
        <v>72010</v>
      </c>
      <c r="K181" s="33"/>
      <c r="L181" s="43">
        <f t="shared" si="30"/>
        <v>36005</v>
      </c>
      <c r="M181" s="5">
        <f t="shared" si="31"/>
        <v>13690688.5</v>
      </c>
      <c r="N181" s="23">
        <v>1.147E-3</v>
      </c>
      <c r="O181" s="15">
        <f t="shared" si="32"/>
        <v>15703.219709500001</v>
      </c>
      <c r="P181" s="19">
        <v>4783185</v>
      </c>
      <c r="Q181" s="32">
        <v>119</v>
      </c>
      <c r="R181" s="37">
        <f t="shared" si="33"/>
        <v>2391533</v>
      </c>
      <c r="S181" s="2">
        <v>1.145E-3</v>
      </c>
      <c r="T181" s="3">
        <f t="shared" si="34"/>
        <v>2738.3052849999999</v>
      </c>
      <c r="U181" s="8">
        <f t="shared" si="35"/>
        <v>18441.5249945</v>
      </c>
    </row>
    <row r="182" spans="1:21" ht="15.75" x14ac:dyDescent="0.25">
      <c r="A182" s="4" t="s">
        <v>54</v>
      </c>
      <c r="B182" t="s">
        <v>21</v>
      </c>
      <c r="C182" t="s">
        <v>61</v>
      </c>
      <c r="D182" s="1">
        <v>504</v>
      </c>
      <c r="E182" s="1">
        <v>9303</v>
      </c>
      <c r="F182" s="26">
        <v>0.5</v>
      </c>
      <c r="G182" s="29">
        <v>27996360</v>
      </c>
      <c r="H182" s="32">
        <v>686993</v>
      </c>
      <c r="I182" s="40">
        <f t="shared" si="29"/>
        <v>13654683.5</v>
      </c>
      <c r="J182" s="19">
        <v>72010</v>
      </c>
      <c r="K182" s="33"/>
      <c r="L182" s="43">
        <f t="shared" si="30"/>
        <v>36005</v>
      </c>
      <c r="M182" s="5">
        <f t="shared" si="31"/>
        <v>13690688.5</v>
      </c>
      <c r="N182" s="23">
        <v>1.13E-4</v>
      </c>
      <c r="O182" s="15">
        <f t="shared" si="32"/>
        <v>1547.0478005</v>
      </c>
      <c r="P182" s="19">
        <v>4783185</v>
      </c>
      <c r="Q182" s="32">
        <f t="shared" ref="Q182:Q202" si="36">Q181</f>
        <v>119</v>
      </c>
      <c r="R182" s="37">
        <f t="shared" si="33"/>
        <v>2391533</v>
      </c>
      <c r="S182" s="2">
        <v>1.0900000000000001E-4</v>
      </c>
      <c r="T182" s="3">
        <f t="shared" si="34"/>
        <v>260.677097</v>
      </c>
      <c r="U182" s="8">
        <f t="shared" si="35"/>
        <v>1807.7248975</v>
      </c>
    </row>
    <row r="183" spans="1:21" ht="15.75" x14ac:dyDescent="0.25">
      <c r="A183" s="4" t="s">
        <v>54</v>
      </c>
      <c r="B183" t="s">
        <v>21</v>
      </c>
      <c r="C183" t="s">
        <v>62</v>
      </c>
      <c r="D183" s="1">
        <v>504</v>
      </c>
      <c r="E183" s="1">
        <v>9303</v>
      </c>
      <c r="F183" s="26">
        <v>0.5</v>
      </c>
      <c r="G183" s="29">
        <v>27996360</v>
      </c>
      <c r="H183" s="32">
        <v>686993</v>
      </c>
      <c r="I183" s="40">
        <f t="shared" si="29"/>
        <v>13654683.5</v>
      </c>
      <c r="J183" s="19">
        <v>72010</v>
      </c>
      <c r="K183" s="33"/>
      <c r="L183" s="43">
        <f t="shared" si="30"/>
        <v>36005</v>
      </c>
      <c r="M183" s="5">
        <f t="shared" si="31"/>
        <v>13690688.5</v>
      </c>
      <c r="N183" s="23">
        <v>4.2200000000000001E-4</v>
      </c>
      <c r="O183" s="15">
        <f t="shared" si="32"/>
        <v>5777.4705469999999</v>
      </c>
      <c r="P183" s="19">
        <v>4783185</v>
      </c>
      <c r="Q183" s="32">
        <f t="shared" si="36"/>
        <v>119</v>
      </c>
      <c r="R183" s="37">
        <f t="shared" si="33"/>
        <v>2391533</v>
      </c>
      <c r="S183" s="2">
        <v>3.8099999999999999E-4</v>
      </c>
      <c r="T183" s="3">
        <f t="shared" si="34"/>
        <v>911.17407300000002</v>
      </c>
      <c r="U183" s="8">
        <f t="shared" si="35"/>
        <v>6688.64462</v>
      </c>
    </row>
    <row r="184" spans="1:21" ht="15.75" x14ac:dyDescent="0.25">
      <c r="A184" s="4" t="s">
        <v>54</v>
      </c>
      <c r="B184" t="s">
        <v>21</v>
      </c>
      <c r="C184" t="s">
        <v>74</v>
      </c>
      <c r="D184" s="1">
        <v>504</v>
      </c>
      <c r="E184" s="1">
        <v>9303</v>
      </c>
      <c r="F184" s="26">
        <v>0.35</v>
      </c>
      <c r="G184" s="29">
        <v>27996360</v>
      </c>
      <c r="H184" s="32">
        <v>686993</v>
      </c>
      <c r="I184" s="40">
        <f t="shared" si="29"/>
        <v>9558278.4499999993</v>
      </c>
      <c r="J184" s="19">
        <v>72010</v>
      </c>
      <c r="K184" s="33"/>
      <c r="L184" s="43">
        <f t="shared" si="30"/>
        <v>25203.5</v>
      </c>
      <c r="M184" s="5">
        <f t="shared" si="31"/>
        <v>9583481.9499999993</v>
      </c>
      <c r="N184" s="23">
        <v>5.0390000000000001E-3</v>
      </c>
      <c r="O184" s="15">
        <f t="shared" si="32"/>
        <v>48291.165546049997</v>
      </c>
      <c r="P184" s="19">
        <v>4783185</v>
      </c>
      <c r="Q184" s="32">
        <f t="shared" si="36"/>
        <v>119</v>
      </c>
      <c r="R184" s="37">
        <f t="shared" si="33"/>
        <v>1674073.0999999999</v>
      </c>
      <c r="S184" s="2">
        <v>5.0080000000000003E-3</v>
      </c>
      <c r="T184" s="3">
        <f t="shared" si="34"/>
        <v>8383.7580847999998</v>
      </c>
      <c r="U184" s="8">
        <f t="shared" si="35"/>
        <v>56674.923630849997</v>
      </c>
    </row>
    <row r="185" spans="1:21" ht="15.75" x14ac:dyDescent="0.25">
      <c r="A185" s="4" t="s">
        <v>54</v>
      </c>
      <c r="B185" t="s">
        <v>21</v>
      </c>
      <c r="C185" t="s">
        <v>63</v>
      </c>
      <c r="D185" s="1">
        <v>504</v>
      </c>
      <c r="E185" s="1">
        <v>9303</v>
      </c>
      <c r="F185" s="26">
        <v>0.35</v>
      </c>
      <c r="G185" s="29">
        <v>27996360</v>
      </c>
      <c r="H185" s="32">
        <v>686993</v>
      </c>
      <c r="I185" s="40">
        <f t="shared" si="29"/>
        <v>9558278.4499999993</v>
      </c>
      <c r="J185" s="19">
        <v>72010</v>
      </c>
      <c r="K185" s="33"/>
      <c r="L185" s="43">
        <f t="shared" si="30"/>
        <v>25203.5</v>
      </c>
      <c r="M185" s="5">
        <f t="shared" si="31"/>
        <v>9583481.9499999993</v>
      </c>
      <c r="N185" s="23">
        <v>0</v>
      </c>
      <c r="O185" s="15">
        <f t="shared" si="32"/>
        <v>0</v>
      </c>
      <c r="P185" s="19">
        <v>4783185</v>
      </c>
      <c r="Q185" s="32">
        <f t="shared" si="36"/>
        <v>119</v>
      </c>
      <c r="R185" s="37">
        <f t="shared" si="33"/>
        <v>1674073.0999999999</v>
      </c>
      <c r="S185" s="2">
        <v>0</v>
      </c>
      <c r="T185" s="3">
        <f t="shared" si="34"/>
        <v>0</v>
      </c>
      <c r="U185" s="8">
        <f t="shared" si="35"/>
        <v>0</v>
      </c>
    </row>
    <row r="186" spans="1:21" ht="15.75" x14ac:dyDescent="0.25">
      <c r="A186" s="4" t="s">
        <v>54</v>
      </c>
      <c r="B186" t="s">
        <v>21</v>
      </c>
      <c r="C186" t="s">
        <v>64</v>
      </c>
      <c r="D186" s="1">
        <v>504</v>
      </c>
      <c r="E186" s="1">
        <v>9303</v>
      </c>
      <c r="F186" s="26">
        <v>0.5</v>
      </c>
      <c r="G186" s="29">
        <v>27996360</v>
      </c>
      <c r="H186" s="32">
        <v>686993</v>
      </c>
      <c r="I186" s="40">
        <f t="shared" si="29"/>
        <v>13654683.5</v>
      </c>
      <c r="J186" s="19">
        <v>72010</v>
      </c>
      <c r="K186" s="33"/>
      <c r="L186" s="43">
        <f t="shared" si="30"/>
        <v>36005</v>
      </c>
      <c r="M186" s="5">
        <f t="shared" si="31"/>
        <v>13690688.5</v>
      </c>
      <c r="N186" s="23">
        <v>6.7999999999999999E-5</v>
      </c>
      <c r="O186" s="15">
        <f t="shared" si="32"/>
        <v>930.96681799999999</v>
      </c>
      <c r="P186" s="19">
        <v>4783185</v>
      </c>
      <c r="Q186" s="32">
        <f t="shared" si="36"/>
        <v>119</v>
      </c>
      <c r="R186" s="37">
        <f t="shared" si="33"/>
        <v>2391533</v>
      </c>
      <c r="S186" s="2">
        <v>6.7999999999999999E-5</v>
      </c>
      <c r="T186" s="3">
        <f t="shared" si="34"/>
        <v>162.624244</v>
      </c>
      <c r="U186" s="8">
        <f t="shared" si="35"/>
        <v>1093.591062</v>
      </c>
    </row>
    <row r="187" spans="1:21" ht="15.75" x14ac:dyDescent="0.25">
      <c r="A187" s="4" t="s">
        <v>54</v>
      </c>
      <c r="B187" t="s">
        <v>21</v>
      </c>
      <c r="C187" t="s">
        <v>65</v>
      </c>
      <c r="D187" s="1">
        <v>504</v>
      </c>
      <c r="E187" s="1">
        <v>9303</v>
      </c>
      <c r="F187" s="26">
        <v>0.5</v>
      </c>
      <c r="G187" s="29">
        <v>27996360</v>
      </c>
      <c r="H187" s="32">
        <v>686993</v>
      </c>
      <c r="I187" s="40">
        <f t="shared" si="29"/>
        <v>13654683.5</v>
      </c>
      <c r="J187" s="19">
        <v>72010</v>
      </c>
      <c r="K187" s="33"/>
      <c r="L187" s="43">
        <f t="shared" si="30"/>
        <v>36005</v>
      </c>
      <c r="M187" s="5">
        <f t="shared" si="31"/>
        <v>13690688.5</v>
      </c>
      <c r="N187" s="23">
        <v>1.54E-4</v>
      </c>
      <c r="O187" s="15">
        <f t="shared" si="32"/>
        <v>2108.3660290000003</v>
      </c>
      <c r="P187" s="19">
        <v>4783185</v>
      </c>
      <c r="Q187" s="32">
        <f t="shared" si="36"/>
        <v>119</v>
      </c>
      <c r="R187" s="37">
        <f t="shared" si="33"/>
        <v>2391533</v>
      </c>
      <c r="S187" s="2">
        <v>1.03E-4</v>
      </c>
      <c r="T187" s="3">
        <f t="shared" si="34"/>
        <v>246.327899</v>
      </c>
      <c r="U187" s="8">
        <f t="shared" si="35"/>
        <v>2354.6939280000001</v>
      </c>
    </row>
    <row r="188" spans="1:21" ht="15.75" x14ac:dyDescent="0.25">
      <c r="A188" s="4" t="s">
        <v>54</v>
      </c>
      <c r="B188" t="s">
        <v>21</v>
      </c>
      <c r="C188" t="s">
        <v>66</v>
      </c>
      <c r="D188" s="1">
        <v>504</v>
      </c>
      <c r="E188" s="1">
        <v>9303</v>
      </c>
      <c r="F188" s="26">
        <v>0.5</v>
      </c>
      <c r="G188" s="29">
        <v>27996360</v>
      </c>
      <c r="H188" s="32">
        <v>686993</v>
      </c>
      <c r="I188" s="40">
        <f t="shared" si="29"/>
        <v>13654683.5</v>
      </c>
      <c r="J188" s="19">
        <v>72010</v>
      </c>
      <c r="K188" s="33"/>
      <c r="L188" s="43">
        <f t="shared" si="30"/>
        <v>36005</v>
      </c>
      <c r="M188" s="5">
        <f t="shared" si="31"/>
        <v>13690688.5</v>
      </c>
      <c r="N188" s="23">
        <v>4.8099999999999998E-4</v>
      </c>
      <c r="O188" s="15">
        <f t="shared" si="32"/>
        <v>6585.2211685000002</v>
      </c>
      <c r="P188" s="19">
        <v>4783185</v>
      </c>
      <c r="Q188" s="32">
        <f t="shared" si="36"/>
        <v>119</v>
      </c>
      <c r="R188" s="37">
        <f t="shared" si="33"/>
        <v>2391533</v>
      </c>
      <c r="S188" s="2">
        <v>4.0700000000000003E-4</v>
      </c>
      <c r="T188" s="3">
        <f t="shared" si="34"/>
        <v>973.3539310000001</v>
      </c>
      <c r="U188" s="8">
        <f t="shared" si="35"/>
        <v>7558.5750994999999</v>
      </c>
    </row>
    <row r="189" spans="1:21" ht="15.75" x14ac:dyDescent="0.25">
      <c r="A189" s="4" t="s">
        <v>54</v>
      </c>
      <c r="B189" t="s">
        <v>21</v>
      </c>
      <c r="C189" t="s">
        <v>78</v>
      </c>
      <c r="D189" s="1">
        <v>504</v>
      </c>
      <c r="E189" s="1">
        <v>9303</v>
      </c>
      <c r="F189" s="26">
        <v>0.5</v>
      </c>
      <c r="G189" s="29">
        <v>27996360</v>
      </c>
      <c r="H189" s="32">
        <v>686993</v>
      </c>
      <c r="I189" s="40">
        <f t="shared" si="29"/>
        <v>13654683.5</v>
      </c>
      <c r="J189" s="19">
        <v>72010</v>
      </c>
      <c r="K189" s="33"/>
      <c r="L189" s="43">
        <f t="shared" si="30"/>
        <v>36005</v>
      </c>
      <c r="M189" s="5">
        <f t="shared" si="31"/>
        <v>13690688.5</v>
      </c>
      <c r="N189" s="23">
        <v>3.8000000000000002E-5</v>
      </c>
      <c r="O189" s="15">
        <f t="shared" si="32"/>
        <v>520.24616300000002</v>
      </c>
      <c r="P189" s="19">
        <v>4783185</v>
      </c>
      <c r="Q189" s="32">
        <f t="shared" si="36"/>
        <v>119</v>
      </c>
      <c r="R189" s="37">
        <f t="shared" si="33"/>
        <v>2391533</v>
      </c>
      <c r="S189" s="2">
        <v>3.6999999999999998E-5</v>
      </c>
      <c r="T189" s="3">
        <f t="shared" si="34"/>
        <v>88.486720999999989</v>
      </c>
      <c r="U189" s="8">
        <f t="shared" si="35"/>
        <v>608.73288400000001</v>
      </c>
    </row>
    <row r="190" spans="1:21" ht="15.75" x14ac:dyDescent="0.25">
      <c r="A190" s="4" t="s">
        <v>54</v>
      </c>
      <c r="B190" t="s">
        <v>21</v>
      </c>
      <c r="C190" t="s">
        <v>86</v>
      </c>
      <c r="D190" s="1">
        <v>504</v>
      </c>
      <c r="E190" s="1">
        <v>9303</v>
      </c>
      <c r="F190" s="26">
        <v>0.75</v>
      </c>
      <c r="G190" s="29">
        <v>27996360</v>
      </c>
      <c r="H190" s="32">
        <v>686993</v>
      </c>
      <c r="I190" s="40">
        <f t="shared" si="29"/>
        <v>20482025.25</v>
      </c>
      <c r="J190" s="19">
        <v>72010</v>
      </c>
      <c r="K190" s="33"/>
      <c r="L190" s="43">
        <f t="shared" si="30"/>
        <v>54007.5</v>
      </c>
      <c r="M190" s="5">
        <f t="shared" si="31"/>
        <v>20536032.75</v>
      </c>
      <c r="N190" s="23">
        <v>1.163E-3</v>
      </c>
      <c r="O190" s="15">
        <f t="shared" si="32"/>
        <v>23883.406088249998</v>
      </c>
      <c r="P190" s="19">
        <v>4783185</v>
      </c>
      <c r="Q190" s="32">
        <f t="shared" si="36"/>
        <v>119</v>
      </c>
      <c r="R190" s="37">
        <f t="shared" si="33"/>
        <v>3587299.5</v>
      </c>
      <c r="S190" s="2">
        <v>9.1100000000000003E-4</v>
      </c>
      <c r="T190" s="3">
        <f t="shared" si="34"/>
        <v>3268.0298445000003</v>
      </c>
      <c r="U190" s="8">
        <f t="shared" si="35"/>
        <v>27151.435932749999</v>
      </c>
    </row>
    <row r="191" spans="1:21" ht="15.75" x14ac:dyDescent="0.25">
      <c r="A191" s="4" t="s">
        <v>54</v>
      </c>
      <c r="B191" t="s">
        <v>21</v>
      </c>
      <c r="C191" t="s">
        <v>67</v>
      </c>
      <c r="D191" s="1">
        <v>504</v>
      </c>
      <c r="E191" s="1">
        <v>9303</v>
      </c>
      <c r="F191" s="26">
        <v>0.5</v>
      </c>
      <c r="G191" s="29">
        <v>27996360</v>
      </c>
      <c r="H191" s="32">
        <v>686993</v>
      </c>
      <c r="I191" s="40">
        <f t="shared" si="29"/>
        <v>13654683.5</v>
      </c>
      <c r="J191" s="19">
        <v>72010</v>
      </c>
      <c r="K191" s="33"/>
      <c r="L191" s="43">
        <f t="shared" si="30"/>
        <v>36005</v>
      </c>
      <c r="M191" s="5">
        <f t="shared" si="31"/>
        <v>13690688.5</v>
      </c>
      <c r="N191" s="23">
        <v>6.6000000000000005E-5</v>
      </c>
      <c r="O191" s="15">
        <f t="shared" si="32"/>
        <v>903.58544100000006</v>
      </c>
      <c r="P191" s="19">
        <v>4783185</v>
      </c>
      <c r="Q191" s="32">
        <f t="shared" si="36"/>
        <v>119</v>
      </c>
      <c r="R191" s="37">
        <f t="shared" si="33"/>
        <v>2391533</v>
      </c>
      <c r="S191" s="2">
        <v>6.6000000000000005E-5</v>
      </c>
      <c r="T191" s="3">
        <f t="shared" si="34"/>
        <v>157.84117800000001</v>
      </c>
      <c r="U191" s="8">
        <f t="shared" si="35"/>
        <v>1061.4266190000001</v>
      </c>
    </row>
    <row r="192" spans="1:21" ht="15.75" x14ac:dyDescent="0.25">
      <c r="A192" s="4" t="s">
        <v>54</v>
      </c>
      <c r="B192" t="s">
        <v>21</v>
      </c>
      <c r="C192" t="s">
        <v>80</v>
      </c>
      <c r="D192" s="1">
        <v>504</v>
      </c>
      <c r="E192" s="1">
        <v>9303</v>
      </c>
      <c r="F192" s="26">
        <v>0.5</v>
      </c>
      <c r="G192" s="29">
        <v>27996360</v>
      </c>
      <c r="H192" s="32">
        <v>686993</v>
      </c>
      <c r="I192" s="40">
        <f t="shared" si="29"/>
        <v>13654683.5</v>
      </c>
      <c r="J192" s="19">
        <v>72010</v>
      </c>
      <c r="K192" s="33"/>
      <c r="L192" s="43">
        <f t="shared" si="30"/>
        <v>36005</v>
      </c>
      <c r="M192" s="5">
        <f t="shared" si="31"/>
        <v>13690688.5</v>
      </c>
      <c r="N192" s="23">
        <v>0</v>
      </c>
      <c r="O192" s="15">
        <f t="shared" si="32"/>
        <v>0</v>
      </c>
      <c r="P192" s="19">
        <v>4783185</v>
      </c>
      <c r="Q192" s="32">
        <f t="shared" si="36"/>
        <v>119</v>
      </c>
      <c r="R192" s="37">
        <f t="shared" si="33"/>
        <v>2391533</v>
      </c>
      <c r="S192" s="2">
        <v>0</v>
      </c>
      <c r="T192" s="3">
        <f t="shared" si="34"/>
        <v>0</v>
      </c>
      <c r="U192" s="8">
        <f t="shared" si="35"/>
        <v>0</v>
      </c>
    </row>
    <row r="193" spans="1:21" ht="15.75" x14ac:dyDescent="0.25">
      <c r="A193" s="4" t="s">
        <v>54</v>
      </c>
      <c r="B193" t="s">
        <v>21</v>
      </c>
      <c r="C193" t="s">
        <v>68</v>
      </c>
      <c r="D193" s="1">
        <v>504</v>
      </c>
      <c r="E193" s="1">
        <v>9303</v>
      </c>
      <c r="F193" s="26">
        <v>0.5</v>
      </c>
      <c r="G193" s="29">
        <v>27996360</v>
      </c>
      <c r="H193" s="32">
        <v>686993</v>
      </c>
      <c r="I193" s="40">
        <f t="shared" si="29"/>
        <v>13654683.5</v>
      </c>
      <c r="J193" s="19">
        <v>72010</v>
      </c>
      <c r="K193" s="33"/>
      <c r="L193" s="43">
        <f t="shared" si="30"/>
        <v>36005</v>
      </c>
      <c r="M193" s="5">
        <f t="shared" si="31"/>
        <v>13690688.5</v>
      </c>
      <c r="N193" s="23">
        <v>1.0900000000000001E-4</v>
      </c>
      <c r="O193" s="15">
        <f t="shared" si="32"/>
        <v>1492.2850465000001</v>
      </c>
      <c r="P193" s="19">
        <v>4783185</v>
      </c>
      <c r="Q193" s="32">
        <f t="shared" si="36"/>
        <v>119</v>
      </c>
      <c r="R193" s="37">
        <f t="shared" si="33"/>
        <v>2391533</v>
      </c>
      <c r="S193" s="2">
        <v>1.0900000000000001E-4</v>
      </c>
      <c r="T193" s="3">
        <f t="shared" si="34"/>
        <v>260.677097</v>
      </c>
      <c r="U193" s="8">
        <f t="shared" si="35"/>
        <v>1752.9621435000001</v>
      </c>
    </row>
    <row r="194" spans="1:21" ht="15.75" x14ac:dyDescent="0.25">
      <c r="A194" s="4" t="s">
        <v>54</v>
      </c>
      <c r="B194" t="s">
        <v>21</v>
      </c>
      <c r="C194" t="s">
        <v>69</v>
      </c>
      <c r="D194" s="1">
        <v>504</v>
      </c>
      <c r="E194" s="1">
        <v>9303</v>
      </c>
      <c r="F194" s="26">
        <v>0</v>
      </c>
      <c r="G194" s="29">
        <v>27996360</v>
      </c>
      <c r="H194" s="32">
        <v>686993</v>
      </c>
      <c r="I194" s="40">
        <f t="shared" si="29"/>
        <v>0</v>
      </c>
      <c r="J194" s="19">
        <v>72010</v>
      </c>
      <c r="K194" s="33"/>
      <c r="L194" s="43">
        <f t="shared" si="30"/>
        <v>0</v>
      </c>
      <c r="M194" s="5">
        <f t="shared" si="31"/>
        <v>0</v>
      </c>
      <c r="N194" s="23">
        <v>1.5E-5</v>
      </c>
      <c r="O194" s="15">
        <f t="shared" si="32"/>
        <v>0</v>
      </c>
      <c r="P194" s="19">
        <v>4783185</v>
      </c>
      <c r="Q194" s="32">
        <f t="shared" si="36"/>
        <v>119</v>
      </c>
      <c r="R194" s="37">
        <f t="shared" si="33"/>
        <v>0</v>
      </c>
      <c r="S194" s="2">
        <v>1.0000000000000001E-5</v>
      </c>
      <c r="T194" s="3">
        <f t="shared" si="34"/>
        <v>0</v>
      </c>
      <c r="U194" s="8">
        <f t="shared" si="35"/>
        <v>0</v>
      </c>
    </row>
    <row r="195" spans="1:21" ht="15.75" x14ac:dyDescent="0.25">
      <c r="A195" s="4" t="s">
        <v>54</v>
      </c>
      <c r="B195" t="s">
        <v>21</v>
      </c>
      <c r="C195" t="s">
        <v>70</v>
      </c>
      <c r="D195" s="1">
        <v>504</v>
      </c>
      <c r="E195" s="1">
        <v>9303</v>
      </c>
      <c r="F195" s="26">
        <v>0</v>
      </c>
      <c r="G195" s="29">
        <v>27996360</v>
      </c>
      <c r="H195" s="32">
        <v>686993</v>
      </c>
      <c r="I195" s="40">
        <f t="shared" si="29"/>
        <v>0</v>
      </c>
      <c r="J195" s="19">
        <v>72010</v>
      </c>
      <c r="K195" s="33"/>
      <c r="L195" s="43">
        <f t="shared" si="30"/>
        <v>0</v>
      </c>
      <c r="M195" s="5">
        <f t="shared" si="31"/>
        <v>0</v>
      </c>
      <c r="N195" s="23">
        <v>1.73E-4</v>
      </c>
      <c r="O195" s="15">
        <f t="shared" si="32"/>
        <v>0</v>
      </c>
      <c r="P195" s="19">
        <v>4783185</v>
      </c>
      <c r="Q195" s="32">
        <f t="shared" si="36"/>
        <v>119</v>
      </c>
      <c r="R195" s="37">
        <f t="shared" si="33"/>
        <v>0</v>
      </c>
      <c r="S195" s="2">
        <v>1.73E-4</v>
      </c>
      <c r="T195" s="3">
        <f t="shared" si="34"/>
        <v>0</v>
      </c>
      <c r="U195" s="8">
        <f t="shared" si="35"/>
        <v>0</v>
      </c>
    </row>
    <row r="196" spans="1:21" ht="15.75" x14ac:dyDescent="0.25">
      <c r="A196" s="4" t="s">
        <v>54</v>
      </c>
      <c r="B196" t="s">
        <v>21</v>
      </c>
      <c r="C196" t="s">
        <v>30</v>
      </c>
      <c r="D196" s="1">
        <v>504</v>
      </c>
      <c r="E196" s="1">
        <v>9303</v>
      </c>
      <c r="F196" s="26">
        <v>0.35</v>
      </c>
      <c r="G196" s="29">
        <v>27996360</v>
      </c>
      <c r="H196" s="32">
        <v>686993</v>
      </c>
      <c r="I196" s="40">
        <f t="shared" si="29"/>
        <v>9558278.4499999993</v>
      </c>
      <c r="J196" s="19">
        <v>72010</v>
      </c>
      <c r="K196" s="33"/>
      <c r="L196" s="43">
        <f t="shared" si="30"/>
        <v>25203.5</v>
      </c>
      <c r="M196" s="5">
        <f t="shared" si="31"/>
        <v>9583481.9499999993</v>
      </c>
      <c r="N196" s="23">
        <v>0</v>
      </c>
      <c r="O196" s="15">
        <f t="shared" si="32"/>
        <v>0</v>
      </c>
      <c r="P196" s="19">
        <v>4783185</v>
      </c>
      <c r="Q196" s="32">
        <f t="shared" si="36"/>
        <v>119</v>
      </c>
      <c r="R196" s="37">
        <f t="shared" si="33"/>
        <v>1674073.0999999999</v>
      </c>
      <c r="S196" s="2">
        <v>0</v>
      </c>
      <c r="T196" s="3">
        <f t="shared" si="34"/>
        <v>0</v>
      </c>
      <c r="U196" s="8">
        <f t="shared" si="35"/>
        <v>0</v>
      </c>
    </row>
    <row r="197" spans="1:21" ht="15.75" x14ac:dyDescent="0.25">
      <c r="A197" s="4" t="s">
        <v>54</v>
      </c>
      <c r="B197" t="s">
        <v>21</v>
      </c>
      <c r="C197" t="s">
        <v>35</v>
      </c>
      <c r="D197" s="1">
        <v>504</v>
      </c>
      <c r="E197" s="1">
        <v>9303</v>
      </c>
      <c r="F197" s="26">
        <v>0.5</v>
      </c>
      <c r="G197" s="29">
        <v>27996360</v>
      </c>
      <c r="H197" s="32">
        <v>686993</v>
      </c>
      <c r="I197" s="40">
        <f t="shared" si="29"/>
        <v>13654683.5</v>
      </c>
      <c r="J197" s="19">
        <v>72010</v>
      </c>
      <c r="K197" s="33"/>
      <c r="L197" s="43">
        <f t="shared" si="30"/>
        <v>36005</v>
      </c>
      <c r="M197" s="5">
        <f t="shared" si="31"/>
        <v>13690688.5</v>
      </c>
      <c r="N197" s="23">
        <v>1.73E-4</v>
      </c>
      <c r="O197" s="15">
        <f t="shared" si="32"/>
        <v>2368.4891105000002</v>
      </c>
      <c r="P197" s="19">
        <v>4783185</v>
      </c>
      <c r="Q197" s="32">
        <f t="shared" si="36"/>
        <v>119</v>
      </c>
      <c r="R197" s="37">
        <f t="shared" si="33"/>
        <v>2391533</v>
      </c>
      <c r="S197" s="2">
        <v>1.73E-4</v>
      </c>
      <c r="T197" s="3">
        <f t="shared" si="34"/>
        <v>413.735209</v>
      </c>
      <c r="U197" s="8">
        <f t="shared" si="35"/>
        <v>2782.2243195000001</v>
      </c>
    </row>
    <row r="198" spans="1:21" ht="15.75" x14ac:dyDescent="0.25">
      <c r="A198" s="4" t="s">
        <v>54</v>
      </c>
      <c r="B198" t="s">
        <v>21</v>
      </c>
      <c r="C198" t="s">
        <v>36</v>
      </c>
      <c r="D198" s="1">
        <v>504</v>
      </c>
      <c r="E198" s="1">
        <v>9303</v>
      </c>
      <c r="F198" s="26">
        <v>0</v>
      </c>
      <c r="G198" s="29">
        <v>27996360</v>
      </c>
      <c r="H198" s="32">
        <v>686993</v>
      </c>
      <c r="I198" s="40">
        <f t="shared" si="29"/>
        <v>0</v>
      </c>
      <c r="J198" s="19">
        <v>72010</v>
      </c>
      <c r="K198" s="33"/>
      <c r="L198" s="43">
        <f t="shared" si="30"/>
        <v>0</v>
      </c>
      <c r="M198" s="5">
        <f t="shared" si="31"/>
        <v>0</v>
      </c>
      <c r="N198" s="23">
        <v>3.4E-5</v>
      </c>
      <c r="O198" s="15">
        <f t="shared" si="32"/>
        <v>0</v>
      </c>
      <c r="P198" s="19">
        <v>4783185</v>
      </c>
      <c r="Q198" s="32">
        <f t="shared" si="36"/>
        <v>119</v>
      </c>
      <c r="R198" s="37">
        <f t="shared" si="33"/>
        <v>0</v>
      </c>
      <c r="S198" s="2">
        <v>3.6000000000000001E-5</v>
      </c>
      <c r="T198" s="3">
        <f t="shared" si="34"/>
        <v>0</v>
      </c>
      <c r="U198" s="8">
        <f t="shared" si="35"/>
        <v>0</v>
      </c>
    </row>
    <row r="199" spans="1:21" ht="15.75" x14ac:dyDescent="0.25">
      <c r="A199" s="4" t="s">
        <v>54</v>
      </c>
      <c r="B199" t="s">
        <v>21</v>
      </c>
      <c r="C199" t="s">
        <v>38</v>
      </c>
      <c r="D199" s="1">
        <v>504</v>
      </c>
      <c r="E199" s="1">
        <v>9303</v>
      </c>
      <c r="F199" s="26">
        <v>0.75</v>
      </c>
      <c r="G199" s="29">
        <v>27996360</v>
      </c>
      <c r="H199" s="32">
        <v>686993</v>
      </c>
      <c r="I199" s="40">
        <f t="shared" si="29"/>
        <v>20482025.25</v>
      </c>
      <c r="J199" s="19">
        <v>72010</v>
      </c>
      <c r="K199" s="33"/>
      <c r="L199" s="43">
        <f t="shared" si="30"/>
        <v>54007.5</v>
      </c>
      <c r="M199" s="5">
        <f t="shared" si="31"/>
        <v>20536032.75</v>
      </c>
      <c r="N199" s="23">
        <v>0</v>
      </c>
      <c r="O199" s="15">
        <f t="shared" si="32"/>
        <v>0</v>
      </c>
      <c r="P199" s="19">
        <v>4783185</v>
      </c>
      <c r="Q199" s="32">
        <f t="shared" si="36"/>
        <v>119</v>
      </c>
      <c r="R199" s="37">
        <f t="shared" si="33"/>
        <v>3587299.5</v>
      </c>
      <c r="S199" s="2">
        <v>0</v>
      </c>
      <c r="T199" s="3">
        <f t="shared" si="34"/>
        <v>0</v>
      </c>
      <c r="U199" s="8">
        <f t="shared" si="35"/>
        <v>0</v>
      </c>
    </row>
    <row r="200" spans="1:21" ht="15.75" x14ac:dyDescent="0.25">
      <c r="A200" s="4" t="s">
        <v>54</v>
      </c>
      <c r="B200" t="s">
        <v>21</v>
      </c>
      <c r="C200" t="s">
        <v>32</v>
      </c>
      <c r="D200" s="1">
        <v>504</v>
      </c>
      <c r="E200" s="1">
        <v>9303</v>
      </c>
      <c r="F200" s="26">
        <v>0.5</v>
      </c>
      <c r="G200" s="29">
        <v>27996360</v>
      </c>
      <c r="H200" s="32">
        <v>686993</v>
      </c>
      <c r="I200" s="40">
        <f t="shared" si="29"/>
        <v>13654683.5</v>
      </c>
      <c r="J200" s="19">
        <v>72010</v>
      </c>
      <c r="K200" s="33"/>
      <c r="L200" s="43">
        <f t="shared" si="30"/>
        <v>36005</v>
      </c>
      <c r="M200" s="5">
        <f t="shared" si="31"/>
        <v>13690688.5</v>
      </c>
      <c r="N200" s="23">
        <v>1.0269999999999999E-3</v>
      </c>
      <c r="O200" s="15">
        <f t="shared" si="32"/>
        <v>14060.337089499999</v>
      </c>
      <c r="P200" s="19">
        <v>4783185</v>
      </c>
      <c r="Q200" s="32">
        <f t="shared" si="36"/>
        <v>119</v>
      </c>
      <c r="R200" s="37">
        <f t="shared" si="33"/>
        <v>2391533</v>
      </c>
      <c r="S200" s="2">
        <v>8.2399999999999997E-4</v>
      </c>
      <c r="T200" s="3">
        <f t="shared" si="34"/>
        <v>1970.623192</v>
      </c>
      <c r="U200" s="8">
        <f t="shared" si="35"/>
        <v>16030.9602815</v>
      </c>
    </row>
    <row r="201" spans="1:21" ht="15.75" x14ac:dyDescent="0.25">
      <c r="A201" s="4" t="s">
        <v>54</v>
      </c>
      <c r="B201" t="s">
        <v>21</v>
      </c>
      <c r="C201" t="s">
        <v>39</v>
      </c>
      <c r="D201" s="1">
        <v>504</v>
      </c>
      <c r="E201" s="1">
        <v>9303</v>
      </c>
      <c r="F201" s="26">
        <v>0.75</v>
      </c>
      <c r="G201" s="29">
        <v>27996360</v>
      </c>
      <c r="H201" s="32">
        <v>686993</v>
      </c>
      <c r="I201" s="40">
        <f t="shared" si="29"/>
        <v>20482025.25</v>
      </c>
      <c r="J201" s="19">
        <v>72010</v>
      </c>
      <c r="K201" s="33"/>
      <c r="L201" s="43">
        <f t="shared" si="30"/>
        <v>54007.5</v>
      </c>
      <c r="M201" s="5">
        <f t="shared" si="31"/>
        <v>20536032.75</v>
      </c>
      <c r="N201" s="23">
        <v>0</v>
      </c>
      <c r="O201" s="15">
        <f t="shared" si="32"/>
        <v>0</v>
      </c>
      <c r="P201" s="19">
        <v>4783185</v>
      </c>
      <c r="Q201" s="32">
        <f t="shared" si="36"/>
        <v>119</v>
      </c>
      <c r="R201" s="37">
        <f t="shared" si="33"/>
        <v>3587299.5</v>
      </c>
      <c r="S201" s="2">
        <v>0</v>
      </c>
      <c r="T201" s="3">
        <f t="shared" si="34"/>
        <v>0</v>
      </c>
      <c r="U201" s="8">
        <f t="shared" si="35"/>
        <v>0</v>
      </c>
    </row>
    <row r="202" spans="1:21" ht="15.75" x14ac:dyDescent="0.25">
      <c r="A202" s="4" t="s">
        <v>54</v>
      </c>
      <c r="B202" t="s">
        <v>21</v>
      </c>
      <c r="C202" t="s">
        <v>31</v>
      </c>
      <c r="D202" s="1">
        <v>504</v>
      </c>
      <c r="E202" s="1">
        <v>9303</v>
      </c>
      <c r="F202" s="26">
        <v>0.35</v>
      </c>
      <c r="G202" s="29">
        <v>27996360</v>
      </c>
      <c r="H202" s="32">
        <v>686993</v>
      </c>
      <c r="I202" s="40">
        <f t="shared" si="29"/>
        <v>9558278.4499999993</v>
      </c>
      <c r="J202" s="19">
        <v>72010</v>
      </c>
      <c r="K202" s="33"/>
      <c r="L202" s="43">
        <f t="shared" si="30"/>
        <v>25203.5</v>
      </c>
      <c r="M202" s="5">
        <f t="shared" si="31"/>
        <v>9583481.9499999993</v>
      </c>
      <c r="N202" s="23">
        <v>4.8999999999999998E-5</v>
      </c>
      <c r="O202" s="15">
        <f t="shared" si="32"/>
        <v>469.59061554999994</v>
      </c>
      <c r="P202" s="19">
        <v>4783185</v>
      </c>
      <c r="Q202" s="32">
        <f t="shared" si="36"/>
        <v>119</v>
      </c>
      <c r="R202" s="37">
        <f t="shared" si="33"/>
        <v>1674073.0999999999</v>
      </c>
      <c r="S202" s="2">
        <v>4.6E-5</v>
      </c>
      <c r="T202" s="3">
        <f t="shared" si="34"/>
        <v>77.007362599999993</v>
      </c>
      <c r="U202" s="8">
        <f t="shared" si="35"/>
        <v>546.5979781499999</v>
      </c>
    </row>
    <row r="203" spans="1:21" ht="15.75" x14ac:dyDescent="0.25">
      <c r="A203" s="4" t="s">
        <v>54</v>
      </c>
      <c r="B203" t="s">
        <v>21</v>
      </c>
      <c r="C203" t="s">
        <v>163</v>
      </c>
      <c r="D203" s="1">
        <v>504</v>
      </c>
      <c r="E203" s="1">
        <v>9303</v>
      </c>
      <c r="F203" s="26">
        <v>0.5</v>
      </c>
      <c r="G203" s="29">
        <v>27996360</v>
      </c>
      <c r="H203" s="32">
        <v>686993</v>
      </c>
      <c r="I203" s="40">
        <f t="shared" si="29"/>
        <v>13654683.5</v>
      </c>
      <c r="J203" s="19">
        <v>72010</v>
      </c>
      <c r="K203" s="33"/>
      <c r="L203" s="43">
        <f t="shared" si="30"/>
        <v>36005</v>
      </c>
      <c r="M203" s="5">
        <f t="shared" si="31"/>
        <v>13690688.5</v>
      </c>
      <c r="N203" s="23">
        <v>7.2000000000000002E-5</v>
      </c>
      <c r="O203" s="15">
        <f t="shared" si="32"/>
        <v>985.72957200000008</v>
      </c>
      <c r="P203" s="19">
        <v>4783185</v>
      </c>
      <c r="Q203" s="32">
        <v>119</v>
      </c>
      <c r="R203" s="37">
        <f t="shared" si="33"/>
        <v>2391533</v>
      </c>
      <c r="S203" s="2">
        <v>3.6999999999999998E-5</v>
      </c>
      <c r="T203" s="3">
        <f t="shared" si="34"/>
        <v>88.486720999999989</v>
      </c>
      <c r="U203" s="8">
        <f t="shared" si="35"/>
        <v>1074.216293</v>
      </c>
    </row>
    <row r="204" spans="1:21" ht="15.75" x14ac:dyDescent="0.25">
      <c r="A204" s="4" t="s">
        <v>54</v>
      </c>
      <c r="B204" t="s">
        <v>21</v>
      </c>
      <c r="C204" t="s">
        <v>60</v>
      </c>
      <c r="D204" s="1">
        <v>505</v>
      </c>
      <c r="E204" s="1">
        <v>9302</v>
      </c>
      <c r="F204" s="26">
        <v>0.5</v>
      </c>
      <c r="G204" s="29">
        <v>0</v>
      </c>
      <c r="H204" s="32">
        <v>0</v>
      </c>
      <c r="I204" s="40">
        <f t="shared" si="29"/>
        <v>0</v>
      </c>
      <c r="J204" s="19">
        <v>77047</v>
      </c>
      <c r="K204" s="33"/>
      <c r="L204" s="43">
        <f t="shared" si="30"/>
        <v>38523.5</v>
      </c>
      <c r="M204" s="5">
        <f t="shared" si="31"/>
        <v>38523.5</v>
      </c>
      <c r="N204" s="23">
        <v>1.147E-3</v>
      </c>
      <c r="O204" s="15">
        <f t="shared" si="32"/>
        <v>44.186454500000004</v>
      </c>
      <c r="P204" s="19">
        <v>144795</v>
      </c>
      <c r="Q204" s="32">
        <v>0</v>
      </c>
      <c r="R204" s="37">
        <f t="shared" si="33"/>
        <v>72397.5</v>
      </c>
      <c r="S204" s="2">
        <v>1.145E-3</v>
      </c>
      <c r="T204" s="3">
        <f t="shared" si="34"/>
        <v>82.895137500000004</v>
      </c>
      <c r="U204" s="8">
        <f t="shared" si="35"/>
        <v>127.081592</v>
      </c>
    </row>
    <row r="205" spans="1:21" ht="15.75" x14ac:dyDescent="0.25">
      <c r="A205" s="4" t="s">
        <v>54</v>
      </c>
      <c r="B205" t="s">
        <v>21</v>
      </c>
      <c r="C205" t="s">
        <v>61</v>
      </c>
      <c r="D205" s="1">
        <v>505</v>
      </c>
      <c r="E205" s="1">
        <v>9302</v>
      </c>
      <c r="F205" s="26">
        <v>0.5</v>
      </c>
      <c r="G205" s="29">
        <v>0</v>
      </c>
      <c r="H205" s="32">
        <v>0</v>
      </c>
      <c r="I205" s="40">
        <f t="shared" si="29"/>
        <v>0</v>
      </c>
      <c r="J205" s="19">
        <v>77047</v>
      </c>
      <c r="K205" s="33"/>
      <c r="L205" s="43">
        <f t="shared" si="30"/>
        <v>38523.5</v>
      </c>
      <c r="M205" s="5">
        <f t="shared" si="31"/>
        <v>38523.5</v>
      </c>
      <c r="N205" s="23">
        <v>1.13E-4</v>
      </c>
      <c r="O205" s="15">
        <f t="shared" si="32"/>
        <v>4.3531554999999997</v>
      </c>
      <c r="P205" s="19">
        <v>144795</v>
      </c>
      <c r="Q205" s="32">
        <f t="shared" ref="Q205:Q225" si="37">Q204</f>
        <v>0</v>
      </c>
      <c r="R205" s="37">
        <f t="shared" si="33"/>
        <v>72397.5</v>
      </c>
      <c r="S205" s="2">
        <v>1.0900000000000001E-4</v>
      </c>
      <c r="T205" s="3">
        <f t="shared" si="34"/>
        <v>7.8913275000000001</v>
      </c>
      <c r="U205" s="8">
        <f t="shared" si="35"/>
        <v>12.244482999999999</v>
      </c>
    </row>
    <row r="206" spans="1:21" ht="15.75" x14ac:dyDescent="0.25">
      <c r="A206" s="4" t="s">
        <v>54</v>
      </c>
      <c r="B206" t="s">
        <v>21</v>
      </c>
      <c r="C206" t="s">
        <v>62</v>
      </c>
      <c r="D206" s="1">
        <v>505</v>
      </c>
      <c r="E206" s="1">
        <v>9302</v>
      </c>
      <c r="F206" s="26">
        <v>0.5</v>
      </c>
      <c r="G206" s="29">
        <v>0</v>
      </c>
      <c r="H206" s="32">
        <v>0</v>
      </c>
      <c r="I206" s="40">
        <f t="shared" si="29"/>
        <v>0</v>
      </c>
      <c r="J206" s="19">
        <v>77047</v>
      </c>
      <c r="K206" s="33"/>
      <c r="L206" s="43">
        <f t="shared" si="30"/>
        <v>38523.5</v>
      </c>
      <c r="M206" s="5">
        <f t="shared" si="31"/>
        <v>38523.5</v>
      </c>
      <c r="N206" s="23">
        <v>4.2200000000000001E-4</v>
      </c>
      <c r="O206" s="15">
        <f t="shared" si="32"/>
        <v>16.256917000000001</v>
      </c>
      <c r="P206" s="19">
        <v>144795</v>
      </c>
      <c r="Q206" s="32">
        <f t="shared" si="37"/>
        <v>0</v>
      </c>
      <c r="R206" s="37">
        <f t="shared" si="33"/>
        <v>72397.5</v>
      </c>
      <c r="S206" s="2">
        <v>3.8099999999999999E-4</v>
      </c>
      <c r="T206" s="3">
        <f t="shared" si="34"/>
        <v>27.583447499999998</v>
      </c>
      <c r="U206" s="8">
        <f t="shared" si="35"/>
        <v>43.8403645</v>
      </c>
    </row>
    <row r="207" spans="1:21" ht="15.75" x14ac:dyDescent="0.25">
      <c r="A207" s="4" t="s">
        <v>54</v>
      </c>
      <c r="B207" t="s">
        <v>21</v>
      </c>
      <c r="C207" t="s">
        <v>74</v>
      </c>
      <c r="D207" s="1">
        <v>505</v>
      </c>
      <c r="E207" s="1">
        <v>9302</v>
      </c>
      <c r="F207" s="26">
        <v>0.35</v>
      </c>
      <c r="G207" s="29">
        <v>0</v>
      </c>
      <c r="H207" s="32">
        <v>0</v>
      </c>
      <c r="I207" s="40">
        <f t="shared" si="29"/>
        <v>0</v>
      </c>
      <c r="J207" s="19">
        <v>77047</v>
      </c>
      <c r="K207" s="33"/>
      <c r="L207" s="43">
        <f t="shared" si="30"/>
        <v>26966.449999999997</v>
      </c>
      <c r="M207" s="5">
        <f t="shared" si="31"/>
        <v>26966.449999999997</v>
      </c>
      <c r="N207" s="23">
        <v>5.0390000000000001E-3</v>
      </c>
      <c r="O207" s="15">
        <f t="shared" si="32"/>
        <v>135.88394154999997</v>
      </c>
      <c r="P207" s="19">
        <v>144795</v>
      </c>
      <c r="Q207" s="32">
        <f t="shared" si="37"/>
        <v>0</v>
      </c>
      <c r="R207" s="37">
        <f t="shared" si="33"/>
        <v>50678.25</v>
      </c>
      <c r="S207" s="2">
        <v>5.0080000000000003E-3</v>
      </c>
      <c r="T207" s="3">
        <f t="shared" si="34"/>
        <v>253.79667600000002</v>
      </c>
      <c r="U207" s="8">
        <f t="shared" si="35"/>
        <v>389.68061754999997</v>
      </c>
    </row>
    <row r="208" spans="1:21" ht="15.75" x14ac:dyDescent="0.25">
      <c r="A208" s="4" t="s">
        <v>54</v>
      </c>
      <c r="B208" t="s">
        <v>21</v>
      </c>
      <c r="C208" t="s">
        <v>63</v>
      </c>
      <c r="D208" s="1">
        <v>505</v>
      </c>
      <c r="E208" s="1">
        <v>9302</v>
      </c>
      <c r="F208" s="26">
        <v>0.35</v>
      </c>
      <c r="G208" s="29">
        <v>0</v>
      </c>
      <c r="H208" s="32">
        <v>0</v>
      </c>
      <c r="I208" s="40">
        <f t="shared" si="29"/>
        <v>0</v>
      </c>
      <c r="J208" s="19">
        <v>77047</v>
      </c>
      <c r="K208" s="33"/>
      <c r="L208" s="43">
        <f t="shared" si="30"/>
        <v>26966.449999999997</v>
      </c>
      <c r="M208" s="5">
        <f t="shared" si="31"/>
        <v>26966.449999999997</v>
      </c>
      <c r="N208" s="23">
        <v>0</v>
      </c>
      <c r="O208" s="15">
        <f t="shared" si="32"/>
        <v>0</v>
      </c>
      <c r="P208" s="19">
        <v>144795</v>
      </c>
      <c r="Q208" s="32">
        <f t="shared" si="37"/>
        <v>0</v>
      </c>
      <c r="R208" s="37">
        <f t="shared" si="33"/>
        <v>50678.25</v>
      </c>
      <c r="S208" s="2">
        <v>0</v>
      </c>
      <c r="T208" s="3">
        <f t="shared" si="34"/>
        <v>0</v>
      </c>
      <c r="U208" s="8">
        <f t="shared" si="35"/>
        <v>0</v>
      </c>
    </row>
    <row r="209" spans="1:21" ht="15.75" x14ac:dyDescent="0.25">
      <c r="A209" s="4" t="s">
        <v>54</v>
      </c>
      <c r="B209" t="s">
        <v>21</v>
      </c>
      <c r="C209" t="s">
        <v>64</v>
      </c>
      <c r="D209" s="1">
        <v>505</v>
      </c>
      <c r="E209" s="1">
        <v>9302</v>
      </c>
      <c r="F209" s="26">
        <v>0.5</v>
      </c>
      <c r="G209" s="29">
        <v>0</v>
      </c>
      <c r="H209" s="32">
        <v>0</v>
      </c>
      <c r="I209" s="40">
        <f t="shared" si="29"/>
        <v>0</v>
      </c>
      <c r="J209" s="19">
        <v>77047</v>
      </c>
      <c r="K209" s="33"/>
      <c r="L209" s="43">
        <f t="shared" si="30"/>
        <v>38523.5</v>
      </c>
      <c r="M209" s="5">
        <f t="shared" si="31"/>
        <v>38523.5</v>
      </c>
      <c r="N209" s="23">
        <v>6.7999999999999999E-5</v>
      </c>
      <c r="O209" s="15">
        <f t="shared" si="32"/>
        <v>2.6195979999999999</v>
      </c>
      <c r="P209" s="19">
        <v>144795</v>
      </c>
      <c r="Q209" s="32">
        <f t="shared" si="37"/>
        <v>0</v>
      </c>
      <c r="R209" s="37">
        <f t="shared" si="33"/>
        <v>72397.5</v>
      </c>
      <c r="S209" s="2">
        <v>6.7999999999999999E-5</v>
      </c>
      <c r="T209" s="3">
        <f t="shared" si="34"/>
        <v>4.9230299999999998</v>
      </c>
      <c r="U209" s="8">
        <f t="shared" si="35"/>
        <v>7.5426279999999997</v>
      </c>
    </row>
    <row r="210" spans="1:21" ht="15.75" x14ac:dyDescent="0.25">
      <c r="A210" s="4" t="s">
        <v>54</v>
      </c>
      <c r="B210" t="s">
        <v>21</v>
      </c>
      <c r="C210" t="s">
        <v>65</v>
      </c>
      <c r="D210" s="1">
        <v>505</v>
      </c>
      <c r="E210" s="1">
        <v>9302</v>
      </c>
      <c r="F210" s="26">
        <v>0.5</v>
      </c>
      <c r="G210" s="29">
        <v>0</v>
      </c>
      <c r="H210" s="32">
        <v>0</v>
      </c>
      <c r="I210" s="40">
        <f t="shared" si="29"/>
        <v>0</v>
      </c>
      <c r="J210" s="19">
        <v>77047</v>
      </c>
      <c r="K210" s="33"/>
      <c r="L210" s="43">
        <f t="shared" si="30"/>
        <v>38523.5</v>
      </c>
      <c r="M210" s="5">
        <f t="shared" si="31"/>
        <v>38523.5</v>
      </c>
      <c r="N210" s="23">
        <v>1.54E-4</v>
      </c>
      <c r="O210" s="15">
        <f t="shared" si="32"/>
        <v>5.9326189999999999</v>
      </c>
      <c r="P210" s="19">
        <v>144795</v>
      </c>
      <c r="Q210" s="32">
        <f t="shared" si="37"/>
        <v>0</v>
      </c>
      <c r="R210" s="37">
        <f t="shared" si="33"/>
        <v>72397.5</v>
      </c>
      <c r="S210" s="2">
        <v>1.03E-4</v>
      </c>
      <c r="T210" s="3">
        <f t="shared" si="34"/>
        <v>7.4569424999999994</v>
      </c>
      <c r="U210" s="8">
        <f t="shared" si="35"/>
        <v>13.389561499999999</v>
      </c>
    </row>
    <row r="211" spans="1:21" ht="15.75" x14ac:dyDescent="0.25">
      <c r="A211" s="4" t="s">
        <v>54</v>
      </c>
      <c r="B211" t="s">
        <v>21</v>
      </c>
      <c r="C211" t="s">
        <v>66</v>
      </c>
      <c r="D211" s="1">
        <v>505</v>
      </c>
      <c r="E211" s="1">
        <v>9302</v>
      </c>
      <c r="F211" s="26">
        <v>0.5</v>
      </c>
      <c r="G211" s="29">
        <v>0</v>
      </c>
      <c r="H211" s="32">
        <v>0</v>
      </c>
      <c r="I211" s="40">
        <f t="shared" si="29"/>
        <v>0</v>
      </c>
      <c r="J211" s="19">
        <v>77047</v>
      </c>
      <c r="K211" s="33"/>
      <c r="L211" s="43">
        <f t="shared" si="30"/>
        <v>38523.5</v>
      </c>
      <c r="M211" s="5">
        <f t="shared" si="31"/>
        <v>38523.5</v>
      </c>
      <c r="N211" s="23">
        <v>4.8099999999999998E-4</v>
      </c>
      <c r="O211" s="15">
        <f t="shared" si="32"/>
        <v>18.5298035</v>
      </c>
      <c r="P211" s="19">
        <v>144795</v>
      </c>
      <c r="Q211" s="32">
        <f t="shared" si="37"/>
        <v>0</v>
      </c>
      <c r="R211" s="37">
        <f t="shared" si="33"/>
        <v>72397.5</v>
      </c>
      <c r="S211" s="2">
        <v>4.0700000000000003E-4</v>
      </c>
      <c r="T211" s="3">
        <f t="shared" si="34"/>
        <v>29.465782500000003</v>
      </c>
      <c r="U211" s="8">
        <f t="shared" si="35"/>
        <v>47.995586000000003</v>
      </c>
    </row>
    <row r="212" spans="1:21" ht="15.75" x14ac:dyDescent="0.25">
      <c r="A212" s="4" t="s">
        <v>54</v>
      </c>
      <c r="B212" t="s">
        <v>21</v>
      </c>
      <c r="C212" t="s">
        <v>78</v>
      </c>
      <c r="D212" s="1">
        <v>505</v>
      </c>
      <c r="E212" s="1">
        <v>9302</v>
      </c>
      <c r="F212" s="26">
        <v>0.5</v>
      </c>
      <c r="G212" s="29">
        <v>0</v>
      </c>
      <c r="H212" s="32">
        <v>0</v>
      </c>
      <c r="I212" s="40">
        <f t="shared" si="29"/>
        <v>0</v>
      </c>
      <c r="J212" s="19">
        <v>77047</v>
      </c>
      <c r="K212" s="33"/>
      <c r="L212" s="43">
        <f t="shared" si="30"/>
        <v>38523.5</v>
      </c>
      <c r="M212" s="5">
        <f t="shared" si="31"/>
        <v>38523.5</v>
      </c>
      <c r="N212" s="23">
        <v>3.8000000000000002E-5</v>
      </c>
      <c r="O212" s="15">
        <f t="shared" si="32"/>
        <v>1.4638930000000001</v>
      </c>
      <c r="P212" s="19">
        <v>144795</v>
      </c>
      <c r="Q212" s="32">
        <f t="shared" si="37"/>
        <v>0</v>
      </c>
      <c r="R212" s="37">
        <f t="shared" si="33"/>
        <v>72397.5</v>
      </c>
      <c r="S212" s="2">
        <v>3.6999999999999998E-5</v>
      </c>
      <c r="T212" s="3">
        <f t="shared" si="34"/>
        <v>2.6787074999999998</v>
      </c>
      <c r="U212" s="8">
        <f t="shared" si="35"/>
        <v>4.1426005000000004</v>
      </c>
    </row>
    <row r="213" spans="1:21" ht="15.75" x14ac:dyDescent="0.25">
      <c r="A213" s="4" t="s">
        <v>54</v>
      </c>
      <c r="B213" t="s">
        <v>21</v>
      </c>
      <c r="C213" t="s">
        <v>86</v>
      </c>
      <c r="D213" s="1">
        <v>505</v>
      </c>
      <c r="E213" s="1">
        <v>9302</v>
      </c>
      <c r="F213" s="26">
        <v>0.75</v>
      </c>
      <c r="G213" s="29">
        <v>0</v>
      </c>
      <c r="H213" s="32">
        <v>0</v>
      </c>
      <c r="I213" s="40">
        <f t="shared" si="29"/>
        <v>0</v>
      </c>
      <c r="J213" s="19">
        <v>77047</v>
      </c>
      <c r="K213" s="33"/>
      <c r="L213" s="43">
        <f t="shared" si="30"/>
        <v>57785.25</v>
      </c>
      <c r="M213" s="5">
        <f t="shared" si="31"/>
        <v>57785.25</v>
      </c>
      <c r="N213" s="23">
        <v>1.163E-3</v>
      </c>
      <c r="O213" s="15">
        <f t="shared" si="32"/>
        <v>67.204245749999998</v>
      </c>
      <c r="P213" s="19">
        <v>144795</v>
      </c>
      <c r="Q213" s="32">
        <f t="shared" si="37"/>
        <v>0</v>
      </c>
      <c r="R213" s="37">
        <f t="shared" si="33"/>
        <v>108596.25</v>
      </c>
      <c r="S213" s="2">
        <v>9.1100000000000003E-4</v>
      </c>
      <c r="T213" s="3">
        <f t="shared" si="34"/>
        <v>98.931183750000002</v>
      </c>
      <c r="U213" s="8">
        <f t="shared" si="35"/>
        <v>166.13542949999999</v>
      </c>
    </row>
    <row r="214" spans="1:21" ht="15.75" x14ac:dyDescent="0.25">
      <c r="A214" s="4" t="s">
        <v>54</v>
      </c>
      <c r="B214" t="s">
        <v>21</v>
      </c>
      <c r="C214" t="s">
        <v>67</v>
      </c>
      <c r="D214" s="1">
        <v>505</v>
      </c>
      <c r="E214" s="1">
        <v>9302</v>
      </c>
      <c r="F214" s="26">
        <v>0.5</v>
      </c>
      <c r="G214" s="29">
        <v>0</v>
      </c>
      <c r="H214" s="32">
        <v>0</v>
      </c>
      <c r="I214" s="40">
        <f t="shared" si="29"/>
        <v>0</v>
      </c>
      <c r="J214" s="19">
        <v>77047</v>
      </c>
      <c r="K214" s="33"/>
      <c r="L214" s="43">
        <f t="shared" si="30"/>
        <v>38523.5</v>
      </c>
      <c r="M214" s="5">
        <f t="shared" si="31"/>
        <v>38523.5</v>
      </c>
      <c r="N214" s="23">
        <v>6.6000000000000005E-5</v>
      </c>
      <c r="O214" s="15">
        <f t="shared" si="32"/>
        <v>2.542551</v>
      </c>
      <c r="P214" s="19">
        <v>144795</v>
      </c>
      <c r="Q214" s="32">
        <f t="shared" si="37"/>
        <v>0</v>
      </c>
      <c r="R214" s="37">
        <f t="shared" si="33"/>
        <v>72397.5</v>
      </c>
      <c r="S214" s="2">
        <v>6.6000000000000005E-5</v>
      </c>
      <c r="T214" s="3">
        <f t="shared" si="34"/>
        <v>4.7782350000000005</v>
      </c>
      <c r="U214" s="8">
        <f t="shared" si="35"/>
        <v>7.320786</v>
      </c>
    </row>
    <row r="215" spans="1:21" ht="15.75" x14ac:dyDescent="0.25">
      <c r="A215" s="4" t="s">
        <v>54</v>
      </c>
      <c r="B215" t="s">
        <v>21</v>
      </c>
      <c r="C215" t="s">
        <v>80</v>
      </c>
      <c r="D215" s="1">
        <v>505</v>
      </c>
      <c r="E215" s="1">
        <v>9302</v>
      </c>
      <c r="F215" s="26">
        <v>0.5</v>
      </c>
      <c r="G215" s="29">
        <v>0</v>
      </c>
      <c r="H215" s="32">
        <v>0</v>
      </c>
      <c r="I215" s="40">
        <f t="shared" si="29"/>
        <v>0</v>
      </c>
      <c r="J215" s="19">
        <v>77047</v>
      </c>
      <c r="K215" s="33"/>
      <c r="L215" s="43">
        <f t="shared" si="30"/>
        <v>38523.5</v>
      </c>
      <c r="M215" s="5">
        <f t="shared" si="31"/>
        <v>38523.5</v>
      </c>
      <c r="N215" s="23">
        <v>0</v>
      </c>
      <c r="O215" s="15">
        <f t="shared" si="32"/>
        <v>0</v>
      </c>
      <c r="P215" s="19">
        <v>144795</v>
      </c>
      <c r="Q215" s="32">
        <f t="shared" si="37"/>
        <v>0</v>
      </c>
      <c r="R215" s="37">
        <f t="shared" si="33"/>
        <v>72397.5</v>
      </c>
      <c r="S215" s="2">
        <v>0</v>
      </c>
      <c r="T215" s="3">
        <f t="shared" si="34"/>
        <v>0</v>
      </c>
      <c r="U215" s="8">
        <f t="shared" si="35"/>
        <v>0</v>
      </c>
    </row>
    <row r="216" spans="1:21" ht="15.75" x14ac:dyDescent="0.25">
      <c r="A216" s="4" t="s">
        <v>54</v>
      </c>
      <c r="B216" t="s">
        <v>21</v>
      </c>
      <c r="C216" t="s">
        <v>68</v>
      </c>
      <c r="D216" s="1">
        <v>505</v>
      </c>
      <c r="E216" s="1">
        <v>9302</v>
      </c>
      <c r="F216" s="26">
        <v>0.5</v>
      </c>
      <c r="G216" s="29">
        <v>0</v>
      </c>
      <c r="H216" s="32">
        <v>0</v>
      </c>
      <c r="I216" s="40">
        <f t="shared" si="29"/>
        <v>0</v>
      </c>
      <c r="J216" s="19">
        <v>77047</v>
      </c>
      <c r="K216" s="33"/>
      <c r="L216" s="43">
        <f t="shared" si="30"/>
        <v>38523.5</v>
      </c>
      <c r="M216" s="5">
        <f t="shared" si="31"/>
        <v>38523.5</v>
      </c>
      <c r="N216" s="23">
        <v>1.0900000000000001E-4</v>
      </c>
      <c r="O216" s="15">
        <f t="shared" si="32"/>
        <v>4.1990615</v>
      </c>
      <c r="P216" s="19">
        <v>144795</v>
      </c>
      <c r="Q216" s="32">
        <f t="shared" si="37"/>
        <v>0</v>
      </c>
      <c r="R216" s="37">
        <f t="shared" si="33"/>
        <v>72397.5</v>
      </c>
      <c r="S216" s="2">
        <v>1.0900000000000001E-4</v>
      </c>
      <c r="T216" s="3">
        <f t="shared" si="34"/>
        <v>7.8913275000000001</v>
      </c>
      <c r="U216" s="8">
        <f t="shared" si="35"/>
        <v>12.090389</v>
      </c>
    </row>
    <row r="217" spans="1:21" ht="15.75" x14ac:dyDescent="0.25">
      <c r="A217" s="4" t="s">
        <v>54</v>
      </c>
      <c r="B217" t="s">
        <v>21</v>
      </c>
      <c r="C217" t="s">
        <v>69</v>
      </c>
      <c r="D217" s="1">
        <v>505</v>
      </c>
      <c r="E217" s="1">
        <v>9302</v>
      </c>
      <c r="F217" s="26">
        <v>0</v>
      </c>
      <c r="G217" s="29">
        <v>0</v>
      </c>
      <c r="H217" s="32">
        <v>0</v>
      </c>
      <c r="I217" s="40">
        <f t="shared" si="29"/>
        <v>0</v>
      </c>
      <c r="J217" s="19">
        <v>77047</v>
      </c>
      <c r="K217" s="33"/>
      <c r="L217" s="43">
        <f t="shared" si="30"/>
        <v>0</v>
      </c>
      <c r="M217" s="5">
        <f t="shared" si="31"/>
        <v>0</v>
      </c>
      <c r="N217" s="23">
        <v>1.5E-5</v>
      </c>
      <c r="O217" s="15">
        <f t="shared" si="32"/>
        <v>0</v>
      </c>
      <c r="P217" s="19">
        <v>144795</v>
      </c>
      <c r="Q217" s="32">
        <f t="shared" si="37"/>
        <v>0</v>
      </c>
      <c r="R217" s="37">
        <f t="shared" si="33"/>
        <v>0</v>
      </c>
      <c r="S217" s="2">
        <v>1.0000000000000001E-5</v>
      </c>
      <c r="T217" s="3">
        <f t="shared" si="34"/>
        <v>0</v>
      </c>
      <c r="U217" s="8">
        <f t="shared" si="35"/>
        <v>0</v>
      </c>
    </row>
    <row r="218" spans="1:21" ht="15.75" x14ac:dyDescent="0.25">
      <c r="A218" s="4" t="s">
        <v>54</v>
      </c>
      <c r="B218" t="s">
        <v>21</v>
      </c>
      <c r="C218" t="s">
        <v>70</v>
      </c>
      <c r="D218" s="1">
        <v>505</v>
      </c>
      <c r="E218" s="1">
        <v>9302</v>
      </c>
      <c r="F218" s="26">
        <v>0</v>
      </c>
      <c r="G218" s="29">
        <v>0</v>
      </c>
      <c r="H218" s="32">
        <v>0</v>
      </c>
      <c r="I218" s="40">
        <f t="shared" si="29"/>
        <v>0</v>
      </c>
      <c r="J218" s="19">
        <v>77047</v>
      </c>
      <c r="K218" s="33"/>
      <c r="L218" s="43">
        <f t="shared" si="30"/>
        <v>0</v>
      </c>
      <c r="M218" s="5">
        <f t="shared" si="31"/>
        <v>0</v>
      </c>
      <c r="N218" s="23">
        <v>1.73E-4</v>
      </c>
      <c r="O218" s="15">
        <f t="shared" si="32"/>
        <v>0</v>
      </c>
      <c r="P218" s="19">
        <v>144795</v>
      </c>
      <c r="Q218" s="32">
        <f t="shared" si="37"/>
        <v>0</v>
      </c>
      <c r="R218" s="37">
        <f t="shared" si="33"/>
        <v>0</v>
      </c>
      <c r="S218" s="2">
        <v>1.73E-4</v>
      </c>
      <c r="T218" s="3">
        <f t="shared" si="34"/>
        <v>0</v>
      </c>
      <c r="U218" s="8">
        <f t="shared" si="35"/>
        <v>0</v>
      </c>
    </row>
    <row r="219" spans="1:21" ht="15.75" x14ac:dyDescent="0.25">
      <c r="A219" s="4" t="s">
        <v>54</v>
      </c>
      <c r="B219" t="s">
        <v>21</v>
      </c>
      <c r="C219" t="s">
        <v>87</v>
      </c>
      <c r="D219" s="1">
        <v>505</v>
      </c>
      <c r="E219" s="1">
        <v>9302</v>
      </c>
      <c r="F219" s="26">
        <v>0.75</v>
      </c>
      <c r="G219" s="29">
        <v>0</v>
      </c>
      <c r="H219" s="32">
        <v>0</v>
      </c>
      <c r="I219" s="40">
        <f t="shared" si="29"/>
        <v>0</v>
      </c>
      <c r="J219" s="19">
        <v>77047</v>
      </c>
      <c r="K219" s="33"/>
      <c r="L219" s="43">
        <f t="shared" si="30"/>
        <v>57785.25</v>
      </c>
      <c r="M219" s="5">
        <f t="shared" si="31"/>
        <v>57785.25</v>
      </c>
      <c r="N219" s="23">
        <v>0</v>
      </c>
      <c r="O219" s="15">
        <f t="shared" si="32"/>
        <v>0</v>
      </c>
      <c r="P219" s="19">
        <v>144795</v>
      </c>
      <c r="Q219" s="32">
        <f t="shared" si="37"/>
        <v>0</v>
      </c>
      <c r="R219" s="37">
        <f t="shared" si="33"/>
        <v>108596.25</v>
      </c>
      <c r="S219" s="2">
        <v>0</v>
      </c>
      <c r="T219" s="3">
        <f t="shared" si="34"/>
        <v>0</v>
      </c>
      <c r="U219" s="8">
        <f t="shared" si="35"/>
        <v>0</v>
      </c>
    </row>
    <row r="220" spans="1:21" ht="15.75" x14ac:dyDescent="0.25">
      <c r="A220" s="4" t="s">
        <v>54</v>
      </c>
      <c r="B220" t="s">
        <v>21</v>
      </c>
      <c r="C220" t="s">
        <v>30</v>
      </c>
      <c r="D220" s="1">
        <v>505</v>
      </c>
      <c r="E220" s="1">
        <v>9302</v>
      </c>
      <c r="F220" s="26">
        <v>0.35</v>
      </c>
      <c r="G220" s="29">
        <v>0</v>
      </c>
      <c r="H220" s="32">
        <v>0</v>
      </c>
      <c r="I220" s="40">
        <f t="shared" si="29"/>
        <v>0</v>
      </c>
      <c r="J220" s="19">
        <v>77047</v>
      </c>
      <c r="K220" s="33"/>
      <c r="L220" s="43">
        <f t="shared" si="30"/>
        <v>26966.449999999997</v>
      </c>
      <c r="M220" s="5">
        <f t="shared" si="31"/>
        <v>26966.449999999997</v>
      </c>
      <c r="N220" s="23">
        <v>0</v>
      </c>
      <c r="O220" s="15">
        <f t="shared" si="32"/>
        <v>0</v>
      </c>
      <c r="P220" s="19">
        <v>144795</v>
      </c>
      <c r="Q220" s="32">
        <f t="shared" si="37"/>
        <v>0</v>
      </c>
      <c r="R220" s="37">
        <f t="shared" si="33"/>
        <v>50678.25</v>
      </c>
      <c r="S220" s="2">
        <v>0</v>
      </c>
      <c r="T220" s="3">
        <f t="shared" si="34"/>
        <v>0</v>
      </c>
      <c r="U220" s="8">
        <f t="shared" si="35"/>
        <v>0</v>
      </c>
    </row>
    <row r="221" spans="1:21" ht="15.75" x14ac:dyDescent="0.25">
      <c r="A221" s="4" t="s">
        <v>54</v>
      </c>
      <c r="B221" t="s">
        <v>21</v>
      </c>
      <c r="C221" t="s">
        <v>35</v>
      </c>
      <c r="D221" s="1">
        <v>505</v>
      </c>
      <c r="E221" s="1">
        <v>9302</v>
      </c>
      <c r="F221" s="26">
        <v>0.5</v>
      </c>
      <c r="G221" s="29">
        <v>0</v>
      </c>
      <c r="H221" s="32">
        <v>0</v>
      </c>
      <c r="I221" s="40">
        <f t="shared" si="29"/>
        <v>0</v>
      </c>
      <c r="J221" s="19">
        <v>77047</v>
      </c>
      <c r="K221" s="33"/>
      <c r="L221" s="43">
        <f t="shared" si="30"/>
        <v>38523.5</v>
      </c>
      <c r="M221" s="5">
        <f t="shared" si="31"/>
        <v>38523.5</v>
      </c>
      <c r="N221" s="23">
        <v>1.73E-4</v>
      </c>
      <c r="O221" s="15">
        <f t="shared" si="32"/>
        <v>6.6645655000000001</v>
      </c>
      <c r="P221" s="19">
        <v>144795</v>
      </c>
      <c r="Q221" s="32">
        <f t="shared" si="37"/>
        <v>0</v>
      </c>
      <c r="R221" s="37">
        <f t="shared" si="33"/>
        <v>72397.5</v>
      </c>
      <c r="S221" s="2">
        <v>1.73E-4</v>
      </c>
      <c r="T221" s="3">
        <f t="shared" si="34"/>
        <v>12.524767500000001</v>
      </c>
      <c r="U221" s="8">
        <f t="shared" si="35"/>
        <v>19.189333000000001</v>
      </c>
    </row>
    <row r="222" spans="1:21" ht="15.75" x14ac:dyDescent="0.25">
      <c r="A222" s="4" t="s">
        <v>54</v>
      </c>
      <c r="B222" t="s">
        <v>21</v>
      </c>
      <c r="C222" t="s">
        <v>38</v>
      </c>
      <c r="D222" s="1">
        <v>505</v>
      </c>
      <c r="E222" s="1">
        <v>9302</v>
      </c>
      <c r="F222" s="26">
        <v>0.75</v>
      </c>
      <c r="G222" s="29">
        <v>0</v>
      </c>
      <c r="H222" s="32">
        <v>0</v>
      </c>
      <c r="I222" s="40">
        <f t="shared" si="29"/>
        <v>0</v>
      </c>
      <c r="J222" s="19">
        <v>77047</v>
      </c>
      <c r="K222" s="33"/>
      <c r="L222" s="43">
        <f t="shared" si="30"/>
        <v>57785.25</v>
      </c>
      <c r="M222" s="5">
        <f t="shared" si="31"/>
        <v>57785.25</v>
      </c>
      <c r="N222" s="23">
        <v>0</v>
      </c>
      <c r="O222" s="15">
        <f t="shared" si="32"/>
        <v>0</v>
      </c>
      <c r="P222" s="19">
        <v>144795</v>
      </c>
      <c r="Q222" s="32">
        <f t="shared" si="37"/>
        <v>0</v>
      </c>
      <c r="R222" s="37">
        <f t="shared" si="33"/>
        <v>108596.25</v>
      </c>
      <c r="S222" s="2">
        <v>0</v>
      </c>
      <c r="T222" s="3">
        <f t="shared" si="34"/>
        <v>0</v>
      </c>
      <c r="U222" s="8">
        <f t="shared" si="35"/>
        <v>0</v>
      </c>
    </row>
    <row r="223" spans="1:21" ht="15.75" x14ac:dyDescent="0.25">
      <c r="A223" s="4" t="s">
        <v>54</v>
      </c>
      <c r="B223" t="s">
        <v>21</v>
      </c>
      <c r="C223" t="s">
        <v>32</v>
      </c>
      <c r="D223" s="1">
        <v>505</v>
      </c>
      <c r="E223" s="1">
        <v>9302</v>
      </c>
      <c r="F223" s="26">
        <v>0.5</v>
      </c>
      <c r="G223" s="29">
        <v>0</v>
      </c>
      <c r="H223" s="32">
        <v>0</v>
      </c>
      <c r="I223" s="40">
        <f t="shared" si="29"/>
        <v>0</v>
      </c>
      <c r="J223" s="19">
        <v>77047</v>
      </c>
      <c r="K223" s="33"/>
      <c r="L223" s="43">
        <f t="shared" si="30"/>
        <v>38523.5</v>
      </c>
      <c r="M223" s="5">
        <f t="shared" si="31"/>
        <v>38523.5</v>
      </c>
      <c r="N223" s="23">
        <v>1.0269999999999999E-3</v>
      </c>
      <c r="O223" s="15">
        <f t="shared" si="32"/>
        <v>39.563634499999999</v>
      </c>
      <c r="P223" s="19">
        <v>144795</v>
      </c>
      <c r="Q223" s="32">
        <f t="shared" si="37"/>
        <v>0</v>
      </c>
      <c r="R223" s="37">
        <f t="shared" si="33"/>
        <v>72397.5</v>
      </c>
      <c r="S223" s="2">
        <v>8.2399999999999997E-4</v>
      </c>
      <c r="T223" s="3">
        <f t="shared" si="34"/>
        <v>59.655539999999995</v>
      </c>
      <c r="U223" s="8">
        <f t="shared" si="35"/>
        <v>99.219174499999994</v>
      </c>
    </row>
    <row r="224" spans="1:21" ht="15.75" x14ac:dyDescent="0.25">
      <c r="A224" s="4" t="s">
        <v>54</v>
      </c>
      <c r="B224" t="s">
        <v>21</v>
      </c>
      <c r="C224" t="s">
        <v>39</v>
      </c>
      <c r="D224" s="1">
        <v>505</v>
      </c>
      <c r="E224" s="1">
        <v>9302</v>
      </c>
      <c r="F224" s="26">
        <v>0.75</v>
      </c>
      <c r="G224" s="29">
        <v>0</v>
      </c>
      <c r="H224" s="32">
        <v>0</v>
      </c>
      <c r="I224" s="40">
        <f t="shared" si="29"/>
        <v>0</v>
      </c>
      <c r="J224" s="19">
        <v>77047</v>
      </c>
      <c r="K224" s="33"/>
      <c r="L224" s="43">
        <f t="shared" si="30"/>
        <v>57785.25</v>
      </c>
      <c r="M224" s="5">
        <f t="shared" si="31"/>
        <v>57785.25</v>
      </c>
      <c r="N224" s="23">
        <v>0</v>
      </c>
      <c r="O224" s="15">
        <f t="shared" si="32"/>
        <v>0</v>
      </c>
      <c r="P224" s="19">
        <v>144795</v>
      </c>
      <c r="Q224" s="32">
        <f t="shared" si="37"/>
        <v>0</v>
      </c>
      <c r="R224" s="37">
        <f t="shared" si="33"/>
        <v>108596.25</v>
      </c>
      <c r="S224" s="2">
        <v>0</v>
      </c>
      <c r="T224" s="3">
        <f t="shared" si="34"/>
        <v>0</v>
      </c>
      <c r="U224" s="8">
        <f t="shared" si="35"/>
        <v>0</v>
      </c>
    </row>
    <row r="225" spans="1:21" ht="15.75" x14ac:dyDescent="0.25">
      <c r="A225" s="4" t="s">
        <v>54</v>
      </c>
      <c r="B225" t="s">
        <v>21</v>
      </c>
      <c r="C225" t="s">
        <v>31</v>
      </c>
      <c r="D225" s="1">
        <v>505</v>
      </c>
      <c r="E225" s="1">
        <v>9302</v>
      </c>
      <c r="F225" s="26">
        <v>0.35</v>
      </c>
      <c r="G225" s="29">
        <v>0</v>
      </c>
      <c r="H225" s="32">
        <v>0</v>
      </c>
      <c r="I225" s="40">
        <f t="shared" si="29"/>
        <v>0</v>
      </c>
      <c r="J225" s="19">
        <v>77047</v>
      </c>
      <c r="K225" s="33"/>
      <c r="L225" s="43">
        <f t="shared" si="30"/>
        <v>26966.449999999997</v>
      </c>
      <c r="M225" s="5">
        <f t="shared" si="31"/>
        <v>26966.449999999997</v>
      </c>
      <c r="N225" s="23">
        <v>4.8999999999999998E-5</v>
      </c>
      <c r="O225" s="15">
        <f t="shared" si="32"/>
        <v>1.3213560499999999</v>
      </c>
      <c r="P225" s="19">
        <v>144795</v>
      </c>
      <c r="Q225" s="32">
        <f t="shared" si="37"/>
        <v>0</v>
      </c>
      <c r="R225" s="37">
        <f t="shared" si="33"/>
        <v>50678.25</v>
      </c>
      <c r="S225" s="2">
        <v>4.6E-5</v>
      </c>
      <c r="T225" s="3">
        <f t="shared" si="34"/>
        <v>2.3311994999999999</v>
      </c>
      <c r="U225" s="8">
        <f t="shared" si="35"/>
        <v>3.6525555499999998</v>
      </c>
    </row>
    <row r="226" spans="1:21" ht="15.75" x14ac:dyDescent="0.25">
      <c r="A226" s="4" t="s">
        <v>54</v>
      </c>
      <c r="B226" t="s">
        <v>21</v>
      </c>
      <c r="C226" t="s">
        <v>163</v>
      </c>
      <c r="D226" s="1">
        <v>505</v>
      </c>
      <c r="E226" s="1">
        <v>9302</v>
      </c>
      <c r="F226" s="26">
        <v>0.5</v>
      </c>
      <c r="G226" s="29">
        <v>0</v>
      </c>
      <c r="H226" s="32">
        <v>0</v>
      </c>
      <c r="I226" s="40">
        <f t="shared" si="29"/>
        <v>0</v>
      </c>
      <c r="J226" s="19">
        <v>77047</v>
      </c>
      <c r="K226" s="33"/>
      <c r="L226" s="43">
        <f t="shared" si="30"/>
        <v>38523.5</v>
      </c>
      <c r="M226" s="5">
        <f t="shared" si="31"/>
        <v>38523.5</v>
      </c>
      <c r="N226" s="23">
        <v>7.2000000000000002E-5</v>
      </c>
      <c r="O226" s="15">
        <f t="shared" si="32"/>
        <v>2.773692</v>
      </c>
      <c r="P226" s="19">
        <v>144795</v>
      </c>
      <c r="Q226" s="32">
        <v>0</v>
      </c>
      <c r="R226" s="37">
        <f t="shared" si="33"/>
        <v>72397.5</v>
      </c>
      <c r="S226" s="2">
        <v>3.6999999999999998E-5</v>
      </c>
      <c r="T226" s="3">
        <f t="shared" si="34"/>
        <v>2.6787074999999998</v>
      </c>
      <c r="U226" s="8">
        <f t="shared" si="35"/>
        <v>5.4523995000000003</v>
      </c>
    </row>
    <row r="227" spans="1:21" ht="15.75" x14ac:dyDescent="0.25">
      <c r="A227" s="4" t="s">
        <v>54</v>
      </c>
      <c r="B227" t="s">
        <v>21</v>
      </c>
      <c r="C227" t="s">
        <v>60</v>
      </c>
      <c r="D227" s="1">
        <v>551</v>
      </c>
      <c r="E227" s="1">
        <v>9304</v>
      </c>
      <c r="F227" s="26">
        <v>0.5</v>
      </c>
      <c r="G227" s="29">
        <v>19555284</v>
      </c>
      <c r="H227" s="32">
        <v>285701</v>
      </c>
      <c r="I227" s="40">
        <f t="shared" si="29"/>
        <v>9634791.5</v>
      </c>
      <c r="J227" s="19">
        <v>0</v>
      </c>
      <c r="K227" s="33"/>
      <c r="L227" s="43">
        <f t="shared" si="30"/>
        <v>0</v>
      </c>
      <c r="M227" s="5">
        <f t="shared" si="31"/>
        <v>9634791.5</v>
      </c>
      <c r="N227" s="23">
        <v>1.147E-3</v>
      </c>
      <c r="O227" s="15">
        <f t="shared" si="32"/>
        <v>11051.1058505</v>
      </c>
      <c r="P227" s="19">
        <v>1415</v>
      </c>
      <c r="Q227" s="32">
        <v>0</v>
      </c>
      <c r="R227" s="37">
        <f t="shared" si="33"/>
        <v>707.5</v>
      </c>
      <c r="S227" s="2">
        <v>1.145E-3</v>
      </c>
      <c r="T227" s="3">
        <f t="shared" si="34"/>
        <v>0.81008749999999996</v>
      </c>
      <c r="U227" s="8">
        <f t="shared" si="35"/>
        <v>11051.915938</v>
      </c>
    </row>
    <row r="228" spans="1:21" ht="15.75" x14ac:dyDescent="0.25">
      <c r="A228" s="4" t="s">
        <v>54</v>
      </c>
      <c r="B228" t="s">
        <v>21</v>
      </c>
      <c r="C228" t="s">
        <v>61</v>
      </c>
      <c r="D228" s="1">
        <v>551</v>
      </c>
      <c r="E228" s="1">
        <v>9304</v>
      </c>
      <c r="F228" s="26">
        <v>0.5</v>
      </c>
      <c r="G228" s="29">
        <v>19555284</v>
      </c>
      <c r="H228" s="32">
        <v>285701</v>
      </c>
      <c r="I228" s="40">
        <f t="shared" si="29"/>
        <v>9634791.5</v>
      </c>
      <c r="J228" s="19">
        <v>0</v>
      </c>
      <c r="K228" s="33"/>
      <c r="L228" s="43">
        <f t="shared" si="30"/>
        <v>0</v>
      </c>
      <c r="M228" s="5">
        <f t="shared" si="31"/>
        <v>9634791.5</v>
      </c>
      <c r="N228" s="23">
        <v>1.13E-4</v>
      </c>
      <c r="O228" s="15">
        <f t="shared" si="32"/>
        <v>1088.7314394999999</v>
      </c>
      <c r="P228" s="19">
        <v>1415</v>
      </c>
      <c r="Q228" s="32">
        <f t="shared" ref="Q228:Q249" si="38">Q227</f>
        <v>0</v>
      </c>
      <c r="R228" s="37">
        <f t="shared" si="33"/>
        <v>707.5</v>
      </c>
      <c r="S228" s="2">
        <v>1.0900000000000001E-4</v>
      </c>
      <c r="T228" s="3">
        <f t="shared" si="34"/>
        <v>7.7117500000000005E-2</v>
      </c>
      <c r="U228" s="8">
        <f t="shared" si="35"/>
        <v>1088.8085569999998</v>
      </c>
    </row>
    <row r="229" spans="1:21" ht="15.75" x14ac:dyDescent="0.25">
      <c r="A229" s="4" t="s">
        <v>54</v>
      </c>
      <c r="B229" t="s">
        <v>21</v>
      </c>
      <c r="C229" t="s">
        <v>62</v>
      </c>
      <c r="D229" s="1">
        <v>551</v>
      </c>
      <c r="E229" s="1">
        <v>9304</v>
      </c>
      <c r="F229" s="26">
        <v>0.5</v>
      </c>
      <c r="G229" s="29">
        <v>19555284</v>
      </c>
      <c r="H229" s="32">
        <v>285701</v>
      </c>
      <c r="I229" s="40">
        <f t="shared" si="29"/>
        <v>9634791.5</v>
      </c>
      <c r="J229" s="19">
        <v>0</v>
      </c>
      <c r="K229" s="33"/>
      <c r="L229" s="43">
        <f t="shared" si="30"/>
        <v>0</v>
      </c>
      <c r="M229" s="5">
        <f t="shared" si="31"/>
        <v>9634791.5</v>
      </c>
      <c r="N229" s="23">
        <v>4.2200000000000001E-4</v>
      </c>
      <c r="O229" s="15">
        <f t="shared" si="32"/>
        <v>4065.8820129999999</v>
      </c>
      <c r="P229" s="19">
        <v>1415</v>
      </c>
      <c r="Q229" s="32">
        <f t="shared" si="38"/>
        <v>0</v>
      </c>
      <c r="R229" s="37">
        <f t="shared" si="33"/>
        <v>707.5</v>
      </c>
      <c r="S229" s="2">
        <v>3.8099999999999999E-4</v>
      </c>
      <c r="T229" s="3">
        <f t="shared" si="34"/>
        <v>0.26955750000000001</v>
      </c>
      <c r="U229" s="8">
        <f t="shared" si="35"/>
        <v>4066.1515704999997</v>
      </c>
    </row>
    <row r="230" spans="1:21" ht="15.75" x14ac:dyDescent="0.25">
      <c r="A230" s="4" t="s">
        <v>54</v>
      </c>
      <c r="B230" t="s">
        <v>21</v>
      </c>
      <c r="C230" t="s">
        <v>74</v>
      </c>
      <c r="D230" s="1">
        <v>551</v>
      </c>
      <c r="E230" s="1">
        <v>9304</v>
      </c>
      <c r="F230" s="26">
        <v>0.35</v>
      </c>
      <c r="G230" s="29">
        <v>19555284</v>
      </c>
      <c r="H230" s="32">
        <v>285701</v>
      </c>
      <c r="I230" s="40">
        <f t="shared" si="29"/>
        <v>6744354.0499999998</v>
      </c>
      <c r="J230" s="19">
        <v>0</v>
      </c>
      <c r="K230" s="33"/>
      <c r="L230" s="43">
        <f t="shared" si="30"/>
        <v>0</v>
      </c>
      <c r="M230" s="5">
        <f t="shared" si="31"/>
        <v>6744354.0499999998</v>
      </c>
      <c r="N230" s="23">
        <v>5.0390000000000001E-3</v>
      </c>
      <c r="O230" s="15">
        <f t="shared" si="32"/>
        <v>33984.80005795</v>
      </c>
      <c r="P230" s="19">
        <v>1415</v>
      </c>
      <c r="Q230" s="32">
        <f t="shared" si="38"/>
        <v>0</v>
      </c>
      <c r="R230" s="37">
        <f t="shared" si="33"/>
        <v>495.24999999999994</v>
      </c>
      <c r="S230" s="2">
        <v>5.0080000000000003E-3</v>
      </c>
      <c r="T230" s="3">
        <f t="shared" si="34"/>
        <v>2.4802119999999999</v>
      </c>
      <c r="U230" s="8">
        <f t="shared" si="35"/>
        <v>33987.280269950003</v>
      </c>
    </row>
    <row r="231" spans="1:21" ht="15.75" x14ac:dyDescent="0.25">
      <c r="A231" s="4" t="s">
        <v>54</v>
      </c>
      <c r="B231" t="s">
        <v>21</v>
      </c>
      <c r="C231" t="s">
        <v>63</v>
      </c>
      <c r="D231" s="1">
        <v>551</v>
      </c>
      <c r="E231" s="1">
        <v>9304</v>
      </c>
      <c r="F231" s="26">
        <v>0.35</v>
      </c>
      <c r="G231" s="29">
        <v>19555284</v>
      </c>
      <c r="H231" s="32">
        <v>285701</v>
      </c>
      <c r="I231" s="40">
        <f t="shared" si="29"/>
        <v>6744354.0499999998</v>
      </c>
      <c r="J231" s="19">
        <v>0</v>
      </c>
      <c r="K231" s="33"/>
      <c r="L231" s="43">
        <f t="shared" si="30"/>
        <v>0</v>
      </c>
      <c r="M231" s="5">
        <f t="shared" si="31"/>
        <v>6744354.0499999998</v>
      </c>
      <c r="N231" s="23">
        <v>0</v>
      </c>
      <c r="O231" s="15">
        <f t="shared" si="32"/>
        <v>0</v>
      </c>
      <c r="P231" s="19">
        <v>1415</v>
      </c>
      <c r="Q231" s="32">
        <f t="shared" si="38"/>
        <v>0</v>
      </c>
      <c r="R231" s="37">
        <f t="shared" si="33"/>
        <v>495.24999999999994</v>
      </c>
      <c r="S231" s="2">
        <v>0</v>
      </c>
      <c r="T231" s="3">
        <f t="shared" si="34"/>
        <v>0</v>
      </c>
      <c r="U231" s="8">
        <f t="shared" si="35"/>
        <v>0</v>
      </c>
    </row>
    <row r="232" spans="1:21" ht="15.75" x14ac:dyDescent="0.25">
      <c r="A232" s="4" t="s">
        <v>54</v>
      </c>
      <c r="B232" t="s">
        <v>21</v>
      </c>
      <c r="C232" t="s">
        <v>64</v>
      </c>
      <c r="D232" s="1">
        <v>551</v>
      </c>
      <c r="E232" s="1">
        <v>9304</v>
      </c>
      <c r="F232" s="26">
        <v>0.5</v>
      </c>
      <c r="G232" s="29">
        <v>19555284</v>
      </c>
      <c r="H232" s="32">
        <v>285701</v>
      </c>
      <c r="I232" s="40">
        <f t="shared" si="29"/>
        <v>9634791.5</v>
      </c>
      <c r="J232" s="19">
        <v>0</v>
      </c>
      <c r="K232" s="33"/>
      <c r="L232" s="43">
        <f t="shared" si="30"/>
        <v>0</v>
      </c>
      <c r="M232" s="5">
        <f t="shared" si="31"/>
        <v>9634791.5</v>
      </c>
      <c r="N232" s="23">
        <v>6.7999999999999999E-5</v>
      </c>
      <c r="O232" s="15">
        <f t="shared" si="32"/>
        <v>655.16582200000005</v>
      </c>
      <c r="P232" s="19">
        <v>1415</v>
      </c>
      <c r="Q232" s="32">
        <f t="shared" si="38"/>
        <v>0</v>
      </c>
      <c r="R232" s="37">
        <f t="shared" si="33"/>
        <v>707.5</v>
      </c>
      <c r="S232" s="2">
        <v>6.7999999999999999E-5</v>
      </c>
      <c r="T232" s="3">
        <f t="shared" si="34"/>
        <v>4.811E-2</v>
      </c>
      <c r="U232" s="8">
        <f t="shared" si="35"/>
        <v>655.213932</v>
      </c>
    </row>
    <row r="233" spans="1:21" ht="15.75" x14ac:dyDescent="0.25">
      <c r="A233" s="4" t="s">
        <v>54</v>
      </c>
      <c r="B233" t="s">
        <v>21</v>
      </c>
      <c r="C233" t="s">
        <v>65</v>
      </c>
      <c r="D233" s="1">
        <v>551</v>
      </c>
      <c r="E233" s="1">
        <v>9304</v>
      </c>
      <c r="F233" s="26">
        <v>0.5</v>
      </c>
      <c r="G233" s="29">
        <v>19555284</v>
      </c>
      <c r="H233" s="32">
        <v>285701</v>
      </c>
      <c r="I233" s="40">
        <f t="shared" si="29"/>
        <v>9634791.5</v>
      </c>
      <c r="J233" s="19">
        <v>0</v>
      </c>
      <c r="K233" s="33"/>
      <c r="L233" s="43">
        <f t="shared" si="30"/>
        <v>0</v>
      </c>
      <c r="M233" s="5">
        <f t="shared" si="31"/>
        <v>9634791.5</v>
      </c>
      <c r="N233" s="23">
        <v>1.54E-4</v>
      </c>
      <c r="O233" s="15">
        <f t="shared" si="32"/>
        <v>1483.757891</v>
      </c>
      <c r="P233" s="19">
        <v>1415</v>
      </c>
      <c r="Q233" s="32">
        <f t="shared" si="38"/>
        <v>0</v>
      </c>
      <c r="R233" s="37">
        <f t="shared" si="33"/>
        <v>707.5</v>
      </c>
      <c r="S233" s="2">
        <v>1.03E-4</v>
      </c>
      <c r="T233" s="3">
        <f t="shared" si="34"/>
        <v>7.2872499999999993E-2</v>
      </c>
      <c r="U233" s="8">
        <f t="shared" si="35"/>
        <v>1483.8307634999999</v>
      </c>
    </row>
    <row r="234" spans="1:21" ht="15.75" x14ac:dyDescent="0.25">
      <c r="A234" s="4" t="s">
        <v>54</v>
      </c>
      <c r="B234" t="s">
        <v>21</v>
      </c>
      <c r="C234" t="s">
        <v>77</v>
      </c>
      <c r="D234" s="1">
        <v>551</v>
      </c>
      <c r="E234" s="1">
        <v>9304</v>
      </c>
      <c r="F234" s="26">
        <v>0</v>
      </c>
      <c r="G234" s="29">
        <v>19555284</v>
      </c>
      <c r="H234" s="32">
        <v>285701</v>
      </c>
      <c r="I234" s="40">
        <f t="shared" si="29"/>
        <v>0</v>
      </c>
      <c r="J234" s="19">
        <v>0</v>
      </c>
      <c r="K234" s="33"/>
      <c r="L234" s="43">
        <f t="shared" si="30"/>
        <v>0</v>
      </c>
      <c r="M234" s="5">
        <f t="shared" si="31"/>
        <v>0</v>
      </c>
      <c r="N234" s="23">
        <v>1.54E-4</v>
      </c>
      <c r="O234" s="15">
        <f t="shared" si="32"/>
        <v>0</v>
      </c>
      <c r="P234" s="19">
        <v>1415</v>
      </c>
      <c r="Q234" s="32">
        <v>0</v>
      </c>
      <c r="R234" s="37">
        <f t="shared" si="33"/>
        <v>0</v>
      </c>
      <c r="S234" s="2">
        <v>1.56E-4</v>
      </c>
      <c r="T234" s="3">
        <f t="shared" si="34"/>
        <v>0</v>
      </c>
      <c r="U234" s="8">
        <f t="shared" si="35"/>
        <v>0</v>
      </c>
    </row>
    <row r="235" spans="1:21" ht="15.75" x14ac:dyDescent="0.25">
      <c r="A235" s="4" t="s">
        <v>54</v>
      </c>
      <c r="B235" t="s">
        <v>21</v>
      </c>
      <c r="C235" t="s">
        <v>66</v>
      </c>
      <c r="D235" s="1">
        <v>551</v>
      </c>
      <c r="E235" s="1">
        <v>9304</v>
      </c>
      <c r="F235" s="26">
        <v>0.5</v>
      </c>
      <c r="G235" s="29">
        <v>19555284</v>
      </c>
      <c r="H235" s="32">
        <v>285701</v>
      </c>
      <c r="I235" s="40">
        <f t="shared" si="29"/>
        <v>9634791.5</v>
      </c>
      <c r="J235" s="19">
        <v>0</v>
      </c>
      <c r="K235" s="33"/>
      <c r="L235" s="43">
        <f t="shared" si="30"/>
        <v>0</v>
      </c>
      <c r="M235" s="5">
        <f t="shared" si="31"/>
        <v>9634791.5</v>
      </c>
      <c r="N235" s="23">
        <v>4.8099999999999998E-4</v>
      </c>
      <c r="O235" s="15">
        <f t="shared" si="32"/>
        <v>4634.3347114999997</v>
      </c>
      <c r="P235" s="19">
        <v>1415</v>
      </c>
      <c r="Q235" s="32">
        <f>Q233</f>
        <v>0</v>
      </c>
      <c r="R235" s="37">
        <f t="shared" si="33"/>
        <v>707.5</v>
      </c>
      <c r="S235" s="2">
        <v>4.0700000000000003E-4</v>
      </c>
      <c r="T235" s="3">
        <f t="shared" si="34"/>
        <v>0.2879525</v>
      </c>
      <c r="U235" s="8">
        <f t="shared" si="35"/>
        <v>4634.6226639999995</v>
      </c>
    </row>
    <row r="236" spans="1:21" ht="15.75" x14ac:dyDescent="0.25">
      <c r="A236" s="4" t="s">
        <v>54</v>
      </c>
      <c r="B236" t="s">
        <v>21</v>
      </c>
      <c r="C236" t="s">
        <v>78</v>
      </c>
      <c r="D236" s="1">
        <v>551</v>
      </c>
      <c r="E236" s="1">
        <v>9304</v>
      </c>
      <c r="F236" s="26">
        <v>0.5</v>
      </c>
      <c r="G236" s="29">
        <v>19555284</v>
      </c>
      <c r="H236" s="32">
        <v>285701</v>
      </c>
      <c r="I236" s="40">
        <f t="shared" si="29"/>
        <v>9634791.5</v>
      </c>
      <c r="J236" s="19">
        <v>0</v>
      </c>
      <c r="K236" s="33"/>
      <c r="L236" s="43">
        <f t="shared" si="30"/>
        <v>0</v>
      </c>
      <c r="M236" s="5">
        <f t="shared" si="31"/>
        <v>9634791.5</v>
      </c>
      <c r="N236" s="23">
        <v>3.8000000000000002E-5</v>
      </c>
      <c r="O236" s="15">
        <f t="shared" si="32"/>
        <v>366.12207700000005</v>
      </c>
      <c r="P236" s="19">
        <v>1415</v>
      </c>
      <c r="Q236" s="32">
        <f t="shared" si="38"/>
        <v>0</v>
      </c>
      <c r="R236" s="37">
        <f t="shared" si="33"/>
        <v>707.5</v>
      </c>
      <c r="S236" s="2">
        <v>3.6999999999999998E-5</v>
      </c>
      <c r="T236" s="3">
        <f t="shared" si="34"/>
        <v>2.6177499999999999E-2</v>
      </c>
      <c r="U236" s="8">
        <f t="shared" si="35"/>
        <v>366.14825450000006</v>
      </c>
    </row>
    <row r="237" spans="1:21" ht="15.75" x14ac:dyDescent="0.25">
      <c r="A237" s="4" t="s">
        <v>54</v>
      </c>
      <c r="B237" t="s">
        <v>21</v>
      </c>
      <c r="C237" t="s">
        <v>86</v>
      </c>
      <c r="D237" s="1">
        <v>551</v>
      </c>
      <c r="E237" s="1">
        <v>9304</v>
      </c>
      <c r="F237" s="26">
        <v>0.75</v>
      </c>
      <c r="G237" s="29">
        <v>19555284</v>
      </c>
      <c r="H237" s="32">
        <v>285701</v>
      </c>
      <c r="I237" s="40">
        <f t="shared" si="29"/>
        <v>14452187.25</v>
      </c>
      <c r="J237" s="19">
        <v>0</v>
      </c>
      <c r="K237" s="33"/>
      <c r="L237" s="43">
        <f t="shared" si="30"/>
        <v>0</v>
      </c>
      <c r="M237" s="5">
        <f t="shared" si="31"/>
        <v>14452187.25</v>
      </c>
      <c r="N237" s="23">
        <v>1.163E-3</v>
      </c>
      <c r="O237" s="15">
        <f t="shared" si="32"/>
        <v>16807.893771750001</v>
      </c>
      <c r="P237" s="19">
        <v>1415</v>
      </c>
      <c r="Q237" s="32">
        <f t="shared" si="38"/>
        <v>0</v>
      </c>
      <c r="R237" s="37">
        <f t="shared" si="33"/>
        <v>1061.25</v>
      </c>
      <c r="S237" s="2">
        <v>9.1100000000000003E-4</v>
      </c>
      <c r="T237" s="3">
        <f t="shared" si="34"/>
        <v>0.96679875000000004</v>
      </c>
      <c r="U237" s="8">
        <f t="shared" si="35"/>
        <v>16808.860570500001</v>
      </c>
    </row>
    <row r="238" spans="1:21" ht="15.75" x14ac:dyDescent="0.25">
      <c r="A238" s="4" t="s">
        <v>54</v>
      </c>
      <c r="B238" t="s">
        <v>21</v>
      </c>
      <c r="C238" t="s">
        <v>67</v>
      </c>
      <c r="D238" s="1">
        <v>551</v>
      </c>
      <c r="E238" s="1">
        <v>9304</v>
      </c>
      <c r="F238" s="26">
        <v>0.5</v>
      </c>
      <c r="G238" s="29">
        <v>19555284</v>
      </c>
      <c r="H238" s="32">
        <v>285701</v>
      </c>
      <c r="I238" s="40">
        <f t="shared" si="29"/>
        <v>9634791.5</v>
      </c>
      <c r="J238" s="19">
        <v>0</v>
      </c>
      <c r="K238" s="33"/>
      <c r="L238" s="43">
        <f t="shared" si="30"/>
        <v>0</v>
      </c>
      <c r="M238" s="5">
        <f t="shared" si="31"/>
        <v>9634791.5</v>
      </c>
      <c r="N238" s="23">
        <v>6.6000000000000005E-5</v>
      </c>
      <c r="O238" s="15">
        <f t="shared" si="32"/>
        <v>635.89623900000004</v>
      </c>
      <c r="P238" s="19">
        <v>1415</v>
      </c>
      <c r="Q238" s="32">
        <f t="shared" si="38"/>
        <v>0</v>
      </c>
      <c r="R238" s="37">
        <f t="shared" si="33"/>
        <v>707.5</v>
      </c>
      <c r="S238" s="2">
        <v>6.6000000000000005E-5</v>
      </c>
      <c r="T238" s="3">
        <f t="shared" si="34"/>
        <v>4.6695E-2</v>
      </c>
      <c r="U238" s="8">
        <f t="shared" si="35"/>
        <v>635.94293400000004</v>
      </c>
    </row>
    <row r="239" spans="1:21" ht="15.75" x14ac:dyDescent="0.25">
      <c r="A239" s="4" t="s">
        <v>54</v>
      </c>
      <c r="B239" t="s">
        <v>21</v>
      </c>
      <c r="C239" t="s">
        <v>80</v>
      </c>
      <c r="D239" s="1">
        <v>551</v>
      </c>
      <c r="E239" s="1">
        <v>9304</v>
      </c>
      <c r="F239" s="26">
        <v>0.5</v>
      </c>
      <c r="G239" s="29">
        <v>19555284</v>
      </c>
      <c r="H239" s="32">
        <v>285701</v>
      </c>
      <c r="I239" s="40">
        <f t="shared" si="29"/>
        <v>9634791.5</v>
      </c>
      <c r="J239" s="19">
        <v>0</v>
      </c>
      <c r="K239" s="33"/>
      <c r="L239" s="43">
        <f t="shared" si="30"/>
        <v>0</v>
      </c>
      <c r="M239" s="5">
        <f t="shared" si="31"/>
        <v>9634791.5</v>
      </c>
      <c r="N239" s="23">
        <v>0</v>
      </c>
      <c r="O239" s="15">
        <f t="shared" si="32"/>
        <v>0</v>
      </c>
      <c r="P239" s="19">
        <v>1415</v>
      </c>
      <c r="Q239" s="32">
        <f t="shared" si="38"/>
        <v>0</v>
      </c>
      <c r="R239" s="37">
        <f t="shared" si="33"/>
        <v>707.5</v>
      </c>
      <c r="S239" s="2">
        <v>0</v>
      </c>
      <c r="T239" s="3">
        <f t="shared" si="34"/>
        <v>0</v>
      </c>
      <c r="U239" s="8">
        <f t="shared" si="35"/>
        <v>0</v>
      </c>
    </row>
    <row r="240" spans="1:21" ht="15.75" x14ac:dyDescent="0.25">
      <c r="A240" s="4" t="s">
        <v>54</v>
      </c>
      <c r="B240" t="s">
        <v>21</v>
      </c>
      <c r="C240" t="s">
        <v>68</v>
      </c>
      <c r="D240" s="1">
        <v>551</v>
      </c>
      <c r="E240" s="1">
        <v>9304</v>
      </c>
      <c r="F240" s="26">
        <v>0.5</v>
      </c>
      <c r="G240" s="29">
        <v>19555284</v>
      </c>
      <c r="H240" s="32">
        <v>285701</v>
      </c>
      <c r="I240" s="40">
        <f t="shared" si="29"/>
        <v>9634791.5</v>
      </c>
      <c r="J240" s="19">
        <v>0</v>
      </c>
      <c r="K240" s="33"/>
      <c r="L240" s="43">
        <f t="shared" si="30"/>
        <v>0</v>
      </c>
      <c r="M240" s="5">
        <f t="shared" si="31"/>
        <v>9634791.5</v>
      </c>
      <c r="N240" s="23">
        <v>1.0900000000000001E-4</v>
      </c>
      <c r="O240" s="15">
        <f t="shared" si="32"/>
        <v>1050.1922735000001</v>
      </c>
      <c r="P240" s="19">
        <v>1415</v>
      </c>
      <c r="Q240" s="32">
        <f t="shared" si="38"/>
        <v>0</v>
      </c>
      <c r="R240" s="37">
        <f t="shared" si="33"/>
        <v>707.5</v>
      </c>
      <c r="S240" s="2">
        <v>1.0900000000000001E-4</v>
      </c>
      <c r="T240" s="3">
        <f t="shared" si="34"/>
        <v>7.7117500000000005E-2</v>
      </c>
      <c r="U240" s="8">
        <f t="shared" si="35"/>
        <v>1050.269391</v>
      </c>
    </row>
    <row r="241" spans="1:21" ht="15.75" x14ac:dyDescent="0.25">
      <c r="A241" s="4" t="s">
        <v>54</v>
      </c>
      <c r="B241" t="s">
        <v>21</v>
      </c>
      <c r="C241" t="s">
        <v>69</v>
      </c>
      <c r="D241" s="1">
        <v>551</v>
      </c>
      <c r="E241" s="1">
        <v>9304</v>
      </c>
      <c r="F241" s="26">
        <v>0</v>
      </c>
      <c r="G241" s="29">
        <v>19555284</v>
      </c>
      <c r="H241" s="32">
        <v>285701</v>
      </c>
      <c r="I241" s="40">
        <f t="shared" si="29"/>
        <v>0</v>
      </c>
      <c r="J241" s="19">
        <v>0</v>
      </c>
      <c r="K241" s="33"/>
      <c r="L241" s="43">
        <f t="shared" si="30"/>
        <v>0</v>
      </c>
      <c r="M241" s="5">
        <f t="shared" si="31"/>
        <v>0</v>
      </c>
      <c r="N241" s="23">
        <v>1.5E-5</v>
      </c>
      <c r="O241" s="15">
        <f t="shared" si="32"/>
        <v>0</v>
      </c>
      <c r="P241" s="19">
        <v>1415</v>
      </c>
      <c r="Q241" s="32">
        <f t="shared" si="38"/>
        <v>0</v>
      </c>
      <c r="R241" s="37">
        <f t="shared" si="33"/>
        <v>0</v>
      </c>
      <c r="S241" s="2">
        <v>1.0000000000000001E-5</v>
      </c>
      <c r="T241" s="3">
        <f t="shared" si="34"/>
        <v>0</v>
      </c>
      <c r="U241" s="8">
        <f t="shared" si="35"/>
        <v>0</v>
      </c>
    </row>
    <row r="242" spans="1:21" ht="15.75" x14ac:dyDescent="0.25">
      <c r="A242" s="4" t="s">
        <v>54</v>
      </c>
      <c r="B242" t="s">
        <v>21</v>
      </c>
      <c r="C242" t="s">
        <v>70</v>
      </c>
      <c r="D242" s="1">
        <v>551</v>
      </c>
      <c r="E242" s="1">
        <v>9304</v>
      </c>
      <c r="F242" s="26">
        <v>0</v>
      </c>
      <c r="G242" s="29">
        <v>19555284</v>
      </c>
      <c r="H242" s="32">
        <v>285701</v>
      </c>
      <c r="I242" s="40">
        <f t="shared" si="29"/>
        <v>0</v>
      </c>
      <c r="J242" s="19">
        <v>0</v>
      </c>
      <c r="K242" s="33"/>
      <c r="L242" s="43">
        <f t="shared" si="30"/>
        <v>0</v>
      </c>
      <c r="M242" s="5">
        <f t="shared" si="31"/>
        <v>0</v>
      </c>
      <c r="N242" s="23">
        <v>1.73E-4</v>
      </c>
      <c r="O242" s="15">
        <f t="shared" si="32"/>
        <v>0</v>
      </c>
      <c r="P242" s="19">
        <v>1415</v>
      </c>
      <c r="Q242" s="32">
        <f t="shared" si="38"/>
        <v>0</v>
      </c>
      <c r="R242" s="37">
        <f t="shared" si="33"/>
        <v>0</v>
      </c>
      <c r="S242" s="2">
        <v>1.73E-4</v>
      </c>
      <c r="T242" s="3">
        <f t="shared" si="34"/>
        <v>0</v>
      </c>
      <c r="U242" s="8">
        <f t="shared" si="35"/>
        <v>0</v>
      </c>
    </row>
    <row r="243" spans="1:21" ht="15.75" x14ac:dyDescent="0.25">
      <c r="A243" s="4" t="s">
        <v>54</v>
      </c>
      <c r="B243" t="s">
        <v>21</v>
      </c>
      <c r="C243" t="s">
        <v>30</v>
      </c>
      <c r="D243" s="1">
        <v>551</v>
      </c>
      <c r="E243" s="1">
        <v>9304</v>
      </c>
      <c r="F243" s="26">
        <v>0.35</v>
      </c>
      <c r="G243" s="29">
        <v>19555284</v>
      </c>
      <c r="H243" s="32">
        <v>285701</v>
      </c>
      <c r="I243" s="40">
        <f t="shared" si="29"/>
        <v>6744354.0499999998</v>
      </c>
      <c r="J243" s="19">
        <v>0</v>
      </c>
      <c r="K243" s="33"/>
      <c r="L243" s="43">
        <f t="shared" si="30"/>
        <v>0</v>
      </c>
      <c r="M243" s="5">
        <f t="shared" si="31"/>
        <v>6744354.0499999998</v>
      </c>
      <c r="N243" s="23">
        <v>0</v>
      </c>
      <c r="O243" s="15">
        <f t="shared" si="32"/>
        <v>0</v>
      </c>
      <c r="P243" s="19">
        <v>1415</v>
      </c>
      <c r="Q243" s="32">
        <f t="shared" si="38"/>
        <v>0</v>
      </c>
      <c r="R243" s="37">
        <f t="shared" si="33"/>
        <v>495.24999999999994</v>
      </c>
      <c r="S243" s="2">
        <v>0</v>
      </c>
      <c r="T243" s="3">
        <f t="shared" si="34"/>
        <v>0</v>
      </c>
      <c r="U243" s="8">
        <f t="shared" si="35"/>
        <v>0</v>
      </c>
    </row>
    <row r="244" spans="1:21" ht="15.75" x14ac:dyDescent="0.25">
      <c r="A244" s="4" t="s">
        <v>54</v>
      </c>
      <c r="B244" t="s">
        <v>21</v>
      </c>
      <c r="C244" t="s">
        <v>35</v>
      </c>
      <c r="D244" s="1">
        <v>551</v>
      </c>
      <c r="E244" s="1">
        <v>9304</v>
      </c>
      <c r="F244" s="26">
        <v>0.5</v>
      </c>
      <c r="G244" s="29">
        <v>19555284</v>
      </c>
      <c r="H244" s="32">
        <v>285701</v>
      </c>
      <c r="I244" s="40">
        <f t="shared" si="29"/>
        <v>9634791.5</v>
      </c>
      <c r="J244" s="19">
        <v>0</v>
      </c>
      <c r="K244" s="33"/>
      <c r="L244" s="43">
        <f t="shared" si="30"/>
        <v>0</v>
      </c>
      <c r="M244" s="5">
        <f t="shared" si="31"/>
        <v>9634791.5</v>
      </c>
      <c r="N244" s="23">
        <v>1.73E-4</v>
      </c>
      <c r="O244" s="15">
        <f t="shared" si="32"/>
        <v>1666.8189295</v>
      </c>
      <c r="P244" s="19">
        <v>1415</v>
      </c>
      <c r="Q244" s="32">
        <f t="shared" si="38"/>
        <v>0</v>
      </c>
      <c r="R244" s="37">
        <f t="shared" si="33"/>
        <v>707.5</v>
      </c>
      <c r="S244" s="2">
        <v>1.73E-4</v>
      </c>
      <c r="T244" s="3">
        <f t="shared" si="34"/>
        <v>0.12239750000000001</v>
      </c>
      <c r="U244" s="8">
        <f t="shared" si="35"/>
        <v>1666.941327</v>
      </c>
    </row>
    <row r="245" spans="1:21" ht="15.75" x14ac:dyDescent="0.25">
      <c r="A245" s="4" t="s">
        <v>54</v>
      </c>
      <c r="B245" t="s">
        <v>21</v>
      </c>
      <c r="C245" t="s">
        <v>36</v>
      </c>
      <c r="D245" s="1">
        <v>551</v>
      </c>
      <c r="E245" s="1">
        <v>9303</v>
      </c>
      <c r="F245" s="26">
        <v>0</v>
      </c>
      <c r="G245" s="29">
        <v>19555284</v>
      </c>
      <c r="H245" s="32">
        <v>285701</v>
      </c>
      <c r="I245" s="40">
        <f t="shared" ref="I245" si="39">(G245-H245)*F245</f>
        <v>0</v>
      </c>
      <c r="J245" s="19">
        <v>0</v>
      </c>
      <c r="K245" s="33"/>
      <c r="L245" s="43">
        <f t="shared" ref="L245" si="40">(J245-K245)*F245</f>
        <v>0</v>
      </c>
      <c r="M245" s="5">
        <f t="shared" ref="M245" si="41">(G245-H245+J245-K245)*F245</f>
        <v>0</v>
      </c>
      <c r="N245" s="23">
        <v>3.4E-5</v>
      </c>
      <c r="O245" s="15">
        <f t="shared" ref="O245" si="42">M245*N245</f>
        <v>0</v>
      </c>
      <c r="P245" s="19">
        <v>1415</v>
      </c>
      <c r="Q245" s="32">
        <f t="shared" si="38"/>
        <v>0</v>
      </c>
      <c r="R245" s="37">
        <f t="shared" si="33"/>
        <v>0</v>
      </c>
      <c r="S245" s="2">
        <v>3.6000000000000001E-5</v>
      </c>
      <c r="T245" s="3">
        <f t="shared" si="34"/>
        <v>0</v>
      </c>
      <c r="U245" s="8">
        <f t="shared" ref="U245" si="43">+O245+T245</f>
        <v>0</v>
      </c>
    </row>
    <row r="246" spans="1:21" ht="15.75" x14ac:dyDescent="0.25">
      <c r="A246" s="4" t="s">
        <v>54</v>
      </c>
      <c r="B246" t="s">
        <v>21</v>
      </c>
      <c r="C246" t="s">
        <v>38</v>
      </c>
      <c r="D246" s="1">
        <v>551</v>
      </c>
      <c r="E246" s="1">
        <v>9304</v>
      </c>
      <c r="F246" s="26">
        <v>0.75</v>
      </c>
      <c r="G246" s="29">
        <v>19555284</v>
      </c>
      <c r="H246" s="32">
        <v>285701</v>
      </c>
      <c r="I246" s="40">
        <f t="shared" si="29"/>
        <v>14452187.25</v>
      </c>
      <c r="J246" s="19">
        <v>0</v>
      </c>
      <c r="K246" s="33"/>
      <c r="L246" s="43">
        <f t="shared" si="30"/>
        <v>0</v>
      </c>
      <c r="M246" s="5">
        <f t="shared" si="31"/>
        <v>14452187.25</v>
      </c>
      <c r="N246" s="23">
        <v>0</v>
      </c>
      <c r="O246" s="15">
        <f t="shared" si="32"/>
        <v>0</v>
      </c>
      <c r="P246" s="19">
        <v>1415</v>
      </c>
      <c r="Q246" s="32">
        <f t="shared" si="38"/>
        <v>0</v>
      </c>
      <c r="R246" s="37">
        <f t="shared" si="33"/>
        <v>1061.25</v>
      </c>
      <c r="S246" s="2">
        <v>0</v>
      </c>
      <c r="T246" s="3">
        <f t="shared" si="34"/>
        <v>0</v>
      </c>
      <c r="U246" s="8">
        <f t="shared" si="35"/>
        <v>0</v>
      </c>
    </row>
    <row r="247" spans="1:21" ht="15.75" x14ac:dyDescent="0.25">
      <c r="A247" s="4" t="s">
        <v>54</v>
      </c>
      <c r="B247" t="s">
        <v>21</v>
      </c>
      <c r="C247" t="s">
        <v>32</v>
      </c>
      <c r="D247" s="1">
        <v>551</v>
      </c>
      <c r="E247" s="1">
        <v>9304</v>
      </c>
      <c r="F247" s="26">
        <v>0.5</v>
      </c>
      <c r="G247" s="29">
        <v>19555284</v>
      </c>
      <c r="H247" s="32">
        <v>285701</v>
      </c>
      <c r="I247" s="40">
        <f t="shared" si="29"/>
        <v>9634791.5</v>
      </c>
      <c r="J247" s="19">
        <v>0</v>
      </c>
      <c r="K247" s="33"/>
      <c r="L247" s="43">
        <f t="shared" si="30"/>
        <v>0</v>
      </c>
      <c r="M247" s="5">
        <f t="shared" si="31"/>
        <v>9634791.5</v>
      </c>
      <c r="N247" s="23">
        <v>1.0269999999999999E-3</v>
      </c>
      <c r="O247" s="15">
        <f t="shared" si="32"/>
        <v>9894.9308704999985</v>
      </c>
      <c r="P247" s="19">
        <v>1415</v>
      </c>
      <c r="Q247" s="32">
        <f t="shared" si="38"/>
        <v>0</v>
      </c>
      <c r="R247" s="37">
        <f t="shared" si="33"/>
        <v>707.5</v>
      </c>
      <c r="S247" s="2">
        <v>8.2399999999999997E-4</v>
      </c>
      <c r="T247" s="3">
        <f t="shared" si="34"/>
        <v>0.58297999999999994</v>
      </c>
      <c r="U247" s="8">
        <f t="shared" si="35"/>
        <v>9895.5138504999977</v>
      </c>
    </row>
    <row r="248" spans="1:21" ht="15.75" x14ac:dyDescent="0.25">
      <c r="A248" s="4" t="s">
        <v>54</v>
      </c>
      <c r="B248" t="s">
        <v>21</v>
      </c>
      <c r="C248" t="s">
        <v>39</v>
      </c>
      <c r="D248" s="1">
        <v>551</v>
      </c>
      <c r="E248" s="1">
        <v>9304</v>
      </c>
      <c r="F248" s="26">
        <v>0.75</v>
      </c>
      <c r="G248" s="29">
        <v>19555284</v>
      </c>
      <c r="H248" s="32">
        <v>285701</v>
      </c>
      <c r="I248" s="40">
        <f t="shared" si="29"/>
        <v>14452187.25</v>
      </c>
      <c r="J248" s="19">
        <v>0</v>
      </c>
      <c r="K248" s="33"/>
      <c r="L248" s="43">
        <f t="shared" si="30"/>
        <v>0</v>
      </c>
      <c r="M248" s="5">
        <f t="shared" si="31"/>
        <v>14452187.25</v>
      </c>
      <c r="N248" s="23">
        <v>0</v>
      </c>
      <c r="O248" s="15">
        <f t="shared" si="32"/>
        <v>0</v>
      </c>
      <c r="P248" s="19">
        <v>1415</v>
      </c>
      <c r="Q248" s="32">
        <f t="shared" si="38"/>
        <v>0</v>
      </c>
      <c r="R248" s="37">
        <f t="shared" si="33"/>
        <v>1061.25</v>
      </c>
      <c r="S248" s="2">
        <v>0</v>
      </c>
      <c r="T248" s="3">
        <f t="shared" si="34"/>
        <v>0</v>
      </c>
      <c r="U248" s="8">
        <f t="shared" si="35"/>
        <v>0</v>
      </c>
    </row>
    <row r="249" spans="1:21" ht="15.75" x14ac:dyDescent="0.25">
      <c r="A249" s="4" t="s">
        <v>54</v>
      </c>
      <c r="B249" t="s">
        <v>21</v>
      </c>
      <c r="C249" t="s">
        <v>31</v>
      </c>
      <c r="D249" s="1">
        <v>551</v>
      </c>
      <c r="E249" s="1">
        <v>9304</v>
      </c>
      <c r="F249" s="26">
        <v>0.35</v>
      </c>
      <c r="G249" s="29">
        <v>19555284</v>
      </c>
      <c r="H249" s="32">
        <v>285701</v>
      </c>
      <c r="I249" s="40">
        <f t="shared" si="29"/>
        <v>6744354.0499999998</v>
      </c>
      <c r="J249" s="19">
        <v>0</v>
      </c>
      <c r="K249" s="33"/>
      <c r="L249" s="43">
        <f t="shared" si="30"/>
        <v>0</v>
      </c>
      <c r="M249" s="5">
        <f t="shared" si="31"/>
        <v>6744354.0499999998</v>
      </c>
      <c r="N249" s="23">
        <v>4.8999999999999998E-5</v>
      </c>
      <c r="O249" s="15">
        <f t="shared" si="32"/>
        <v>330.47334845</v>
      </c>
      <c r="P249" s="19">
        <v>1415</v>
      </c>
      <c r="Q249" s="32">
        <f t="shared" si="38"/>
        <v>0</v>
      </c>
      <c r="R249" s="37">
        <f t="shared" si="33"/>
        <v>495.24999999999994</v>
      </c>
      <c r="S249" s="2">
        <v>4.6E-5</v>
      </c>
      <c r="T249" s="3">
        <f t="shared" si="34"/>
        <v>2.2781499999999996E-2</v>
      </c>
      <c r="U249" s="8">
        <f t="shared" si="35"/>
        <v>330.49612995000001</v>
      </c>
    </row>
    <row r="250" spans="1:21" ht="15.75" x14ac:dyDescent="0.25">
      <c r="A250" s="4" t="s">
        <v>54</v>
      </c>
      <c r="B250" t="s">
        <v>21</v>
      </c>
      <c r="C250" t="s">
        <v>163</v>
      </c>
      <c r="D250" s="1">
        <v>551</v>
      </c>
      <c r="E250" s="1">
        <v>9304</v>
      </c>
      <c r="F250" s="26">
        <v>0.5</v>
      </c>
      <c r="G250" s="29">
        <v>19555284</v>
      </c>
      <c r="H250" s="32">
        <v>285701</v>
      </c>
      <c r="I250" s="40">
        <f t="shared" si="29"/>
        <v>9634791.5</v>
      </c>
      <c r="J250" s="19">
        <v>0</v>
      </c>
      <c r="K250" s="33"/>
      <c r="L250" s="43">
        <f t="shared" si="30"/>
        <v>0</v>
      </c>
      <c r="M250" s="5">
        <f t="shared" si="31"/>
        <v>9634791.5</v>
      </c>
      <c r="N250" s="23">
        <v>7.2000000000000002E-5</v>
      </c>
      <c r="O250" s="15">
        <f t="shared" si="32"/>
        <v>693.70498800000007</v>
      </c>
      <c r="P250" s="19">
        <v>1415</v>
      </c>
      <c r="Q250" s="32">
        <v>0</v>
      </c>
      <c r="R250" s="37">
        <f t="shared" si="33"/>
        <v>707.5</v>
      </c>
      <c r="S250" s="2">
        <v>3.6999999999999998E-5</v>
      </c>
      <c r="T250" s="3">
        <f t="shared" si="34"/>
        <v>2.6177499999999999E-2</v>
      </c>
      <c r="U250" s="8">
        <f t="shared" si="35"/>
        <v>693.73116550000009</v>
      </c>
    </row>
    <row r="251" spans="1:21" ht="15.75" x14ac:dyDescent="0.25">
      <c r="A251" s="4" t="s">
        <v>52</v>
      </c>
      <c r="B251" t="s">
        <v>92</v>
      </c>
      <c r="C251" t="s">
        <v>60</v>
      </c>
      <c r="D251" s="1">
        <v>93</v>
      </c>
      <c r="E251" s="1">
        <v>8001</v>
      </c>
      <c r="F251" s="26">
        <v>1</v>
      </c>
      <c r="G251" s="29">
        <v>99378475</v>
      </c>
      <c r="H251" s="32">
        <v>3053360</v>
      </c>
      <c r="I251" s="40">
        <f t="shared" si="29"/>
        <v>96325115</v>
      </c>
      <c r="J251" s="19">
        <v>87280</v>
      </c>
      <c r="K251" s="33"/>
      <c r="L251" s="43">
        <f t="shared" si="30"/>
        <v>87280</v>
      </c>
      <c r="M251" s="5">
        <f t="shared" si="31"/>
        <v>96412395</v>
      </c>
      <c r="N251" s="23">
        <v>1.147E-3</v>
      </c>
      <c r="O251" s="15">
        <f t="shared" si="32"/>
        <v>110585.01706500001</v>
      </c>
      <c r="P251" s="19">
        <v>4444237</v>
      </c>
      <c r="Q251" s="32">
        <v>0</v>
      </c>
      <c r="R251" s="37">
        <f t="shared" si="33"/>
        <v>4444237</v>
      </c>
      <c r="S251" s="2">
        <v>1.145E-3</v>
      </c>
      <c r="T251" s="3">
        <f t="shared" si="34"/>
        <v>5088.6513649999997</v>
      </c>
      <c r="U251" s="8">
        <f t="shared" si="35"/>
        <v>115673.66843000001</v>
      </c>
    </row>
    <row r="252" spans="1:21" ht="15.75" x14ac:dyDescent="0.25">
      <c r="A252" s="4" t="s">
        <v>52</v>
      </c>
      <c r="B252" t="s">
        <v>92</v>
      </c>
      <c r="C252" t="s">
        <v>61</v>
      </c>
      <c r="D252" s="1">
        <v>93</v>
      </c>
      <c r="E252" s="1">
        <v>8001</v>
      </c>
      <c r="F252" s="26">
        <v>1</v>
      </c>
      <c r="G252" s="29">
        <v>99378475</v>
      </c>
      <c r="H252" s="32">
        <v>3053360</v>
      </c>
      <c r="I252" s="40">
        <f t="shared" si="29"/>
        <v>96325115</v>
      </c>
      <c r="J252" s="19">
        <v>87280</v>
      </c>
      <c r="K252" s="33"/>
      <c r="L252" s="43">
        <f t="shared" si="30"/>
        <v>87280</v>
      </c>
      <c r="M252" s="5">
        <f t="shared" si="31"/>
        <v>96412395</v>
      </c>
      <c r="N252" s="23">
        <v>1.13E-4</v>
      </c>
      <c r="O252" s="15">
        <f t="shared" si="32"/>
        <v>10894.600634999999</v>
      </c>
      <c r="P252" s="19">
        <v>4444237</v>
      </c>
      <c r="Q252" s="32">
        <v>0</v>
      </c>
      <c r="R252" s="37">
        <f t="shared" si="33"/>
        <v>4444237</v>
      </c>
      <c r="S252" s="2">
        <v>1.0900000000000001E-4</v>
      </c>
      <c r="T252" s="3">
        <f t="shared" si="34"/>
        <v>484.42183300000005</v>
      </c>
      <c r="U252" s="8">
        <f t="shared" si="35"/>
        <v>11379.022467999999</v>
      </c>
    </row>
    <row r="253" spans="1:21" ht="15.75" x14ac:dyDescent="0.25">
      <c r="A253" s="4" t="s">
        <v>52</v>
      </c>
      <c r="B253" t="s">
        <v>92</v>
      </c>
      <c r="C253" t="s">
        <v>62</v>
      </c>
      <c r="D253" s="1">
        <v>93</v>
      </c>
      <c r="E253" s="1">
        <v>8001</v>
      </c>
      <c r="F253" s="26">
        <v>1</v>
      </c>
      <c r="G253" s="29">
        <v>99378475</v>
      </c>
      <c r="H253" s="32">
        <v>3053360</v>
      </c>
      <c r="I253" s="40">
        <f t="shared" si="29"/>
        <v>96325115</v>
      </c>
      <c r="J253" s="19">
        <v>87280</v>
      </c>
      <c r="K253" s="33"/>
      <c r="L253" s="43">
        <f t="shared" si="30"/>
        <v>87280</v>
      </c>
      <c r="M253" s="5">
        <f t="shared" si="31"/>
        <v>96412395</v>
      </c>
      <c r="N253" s="23">
        <v>4.2200000000000001E-4</v>
      </c>
      <c r="O253" s="15">
        <f t="shared" si="32"/>
        <v>40686.03069</v>
      </c>
      <c r="P253" s="19">
        <v>4444237</v>
      </c>
      <c r="Q253" s="32">
        <v>0</v>
      </c>
      <c r="R253" s="37">
        <f t="shared" si="33"/>
        <v>4444237</v>
      </c>
      <c r="S253" s="2">
        <v>3.8099999999999999E-4</v>
      </c>
      <c r="T253" s="3">
        <f t="shared" si="34"/>
        <v>1693.254297</v>
      </c>
      <c r="U253" s="8">
        <f t="shared" si="35"/>
        <v>42379.284986999999</v>
      </c>
    </row>
    <row r="254" spans="1:21" ht="15.75" x14ac:dyDescent="0.25">
      <c r="A254" s="4" t="s">
        <v>52</v>
      </c>
      <c r="B254" t="s">
        <v>92</v>
      </c>
      <c r="C254" t="s">
        <v>71</v>
      </c>
      <c r="D254" s="1">
        <v>93</v>
      </c>
      <c r="E254" s="1">
        <v>8001</v>
      </c>
      <c r="F254" s="26">
        <v>1</v>
      </c>
      <c r="G254" s="29">
        <v>99378475</v>
      </c>
      <c r="H254" s="32">
        <v>3053360</v>
      </c>
      <c r="I254" s="40">
        <f t="shared" si="29"/>
        <v>96325115</v>
      </c>
      <c r="J254" s="19">
        <v>87280</v>
      </c>
      <c r="K254" s="33"/>
      <c r="L254" s="43">
        <f t="shared" si="30"/>
        <v>87280</v>
      </c>
      <c r="M254" s="5">
        <f t="shared" si="31"/>
        <v>96412395</v>
      </c>
      <c r="N254" s="23">
        <v>6.5960000000000003E-3</v>
      </c>
      <c r="O254" s="15">
        <f t="shared" si="32"/>
        <v>635936.15742000006</v>
      </c>
      <c r="P254" s="19">
        <v>4444237</v>
      </c>
      <c r="Q254" s="32">
        <v>0</v>
      </c>
      <c r="R254" s="37">
        <f t="shared" si="33"/>
        <v>4444237</v>
      </c>
      <c r="S254" s="2">
        <v>6.2880000000000002E-3</v>
      </c>
      <c r="T254" s="3">
        <f t="shared" si="34"/>
        <v>27945.362256</v>
      </c>
      <c r="U254" s="8">
        <f t="shared" si="35"/>
        <v>663881.51967600011</v>
      </c>
    </row>
    <row r="255" spans="1:21" ht="15.75" x14ac:dyDescent="0.25">
      <c r="A255" s="4" t="s">
        <v>52</v>
      </c>
      <c r="B255" t="s">
        <v>92</v>
      </c>
      <c r="C255" t="s">
        <v>63</v>
      </c>
      <c r="D255" s="1">
        <v>93</v>
      </c>
      <c r="E255" s="1">
        <v>8001</v>
      </c>
      <c r="F255" s="26">
        <v>1</v>
      </c>
      <c r="G255" s="29">
        <v>99378475</v>
      </c>
      <c r="H255" s="32">
        <v>3053360</v>
      </c>
      <c r="I255" s="40">
        <f t="shared" si="29"/>
        <v>96325115</v>
      </c>
      <c r="J255" s="19">
        <v>87280</v>
      </c>
      <c r="K255" s="33"/>
      <c r="L255" s="43">
        <f t="shared" si="30"/>
        <v>87280</v>
      </c>
      <c r="M255" s="5">
        <f t="shared" si="31"/>
        <v>96412395</v>
      </c>
      <c r="N255" s="23">
        <v>0</v>
      </c>
      <c r="O255" s="15">
        <f t="shared" si="32"/>
        <v>0</v>
      </c>
      <c r="P255" s="19">
        <v>4444237</v>
      </c>
      <c r="Q255" s="32">
        <v>0</v>
      </c>
      <c r="R255" s="37">
        <f t="shared" si="33"/>
        <v>4444237</v>
      </c>
      <c r="S255" s="2">
        <v>0</v>
      </c>
      <c r="T255" s="3">
        <f t="shared" si="34"/>
        <v>0</v>
      </c>
      <c r="U255" s="8">
        <f t="shared" si="35"/>
        <v>0</v>
      </c>
    </row>
    <row r="256" spans="1:21" ht="15.75" x14ac:dyDescent="0.25">
      <c r="A256" s="4" t="s">
        <v>52</v>
      </c>
      <c r="B256" t="s">
        <v>92</v>
      </c>
      <c r="C256" t="s">
        <v>64</v>
      </c>
      <c r="D256" s="1">
        <v>93</v>
      </c>
      <c r="E256" s="1">
        <v>8001</v>
      </c>
      <c r="F256" s="26">
        <v>1</v>
      </c>
      <c r="G256" s="29">
        <v>99378475</v>
      </c>
      <c r="H256" s="32">
        <v>3053360</v>
      </c>
      <c r="I256" s="40">
        <f t="shared" si="29"/>
        <v>96325115</v>
      </c>
      <c r="J256" s="19">
        <v>87280</v>
      </c>
      <c r="K256" s="33"/>
      <c r="L256" s="43">
        <f t="shared" si="30"/>
        <v>87280</v>
      </c>
      <c r="M256" s="5">
        <f t="shared" si="31"/>
        <v>96412395</v>
      </c>
      <c r="N256" s="23">
        <v>6.7999999999999999E-5</v>
      </c>
      <c r="O256" s="15">
        <f t="shared" si="32"/>
        <v>6556.0428599999996</v>
      </c>
      <c r="P256" s="19">
        <v>4444237</v>
      </c>
      <c r="Q256" s="32">
        <v>0</v>
      </c>
      <c r="R256" s="37">
        <f t="shared" si="33"/>
        <v>4444237</v>
      </c>
      <c r="S256" s="2">
        <v>6.7999999999999999E-5</v>
      </c>
      <c r="T256" s="3">
        <f t="shared" si="34"/>
        <v>302.20811600000002</v>
      </c>
      <c r="U256" s="8">
        <f t="shared" si="35"/>
        <v>6858.2509759999994</v>
      </c>
    </row>
    <row r="257" spans="1:21" ht="15.75" x14ac:dyDescent="0.25">
      <c r="A257" s="4" t="s">
        <v>52</v>
      </c>
      <c r="B257" t="s">
        <v>92</v>
      </c>
      <c r="C257" t="s">
        <v>65</v>
      </c>
      <c r="D257" s="1">
        <v>93</v>
      </c>
      <c r="E257" s="1">
        <v>8001</v>
      </c>
      <c r="F257" s="26">
        <v>1</v>
      </c>
      <c r="G257" s="29">
        <v>99378475</v>
      </c>
      <c r="H257" s="32">
        <v>3053360</v>
      </c>
      <c r="I257" s="40">
        <f t="shared" si="29"/>
        <v>96325115</v>
      </c>
      <c r="J257" s="19">
        <v>87280</v>
      </c>
      <c r="K257" s="33"/>
      <c r="L257" s="43">
        <f t="shared" si="30"/>
        <v>87280</v>
      </c>
      <c r="M257" s="5">
        <f t="shared" si="31"/>
        <v>96412395</v>
      </c>
      <c r="N257" s="23">
        <v>1.54E-4</v>
      </c>
      <c r="O257" s="15">
        <f t="shared" si="32"/>
        <v>14847.508830000001</v>
      </c>
      <c r="P257" s="19">
        <v>4444237</v>
      </c>
      <c r="Q257" s="32">
        <v>0</v>
      </c>
      <c r="R257" s="37">
        <f t="shared" si="33"/>
        <v>4444237</v>
      </c>
      <c r="S257" s="2">
        <v>1.03E-4</v>
      </c>
      <c r="T257" s="3">
        <f t="shared" si="34"/>
        <v>457.75641099999996</v>
      </c>
      <c r="U257" s="8">
        <f t="shared" si="35"/>
        <v>15305.265241000001</v>
      </c>
    </row>
    <row r="258" spans="1:21" ht="15.75" x14ac:dyDescent="0.25">
      <c r="A258" s="4" t="s">
        <v>52</v>
      </c>
      <c r="B258" t="s">
        <v>92</v>
      </c>
      <c r="C258" t="s">
        <v>72</v>
      </c>
      <c r="D258" s="1">
        <v>93</v>
      </c>
      <c r="E258" s="1">
        <v>8001</v>
      </c>
      <c r="F258" s="26">
        <v>1</v>
      </c>
      <c r="G258" s="29">
        <v>99378475</v>
      </c>
      <c r="H258" s="32">
        <v>3053360</v>
      </c>
      <c r="I258" s="40">
        <f t="shared" si="29"/>
        <v>96325115</v>
      </c>
      <c r="J258" s="19">
        <v>87280</v>
      </c>
      <c r="K258" s="33"/>
      <c r="L258" s="43">
        <f t="shared" si="30"/>
        <v>87280</v>
      </c>
      <c r="M258" s="5">
        <f t="shared" si="31"/>
        <v>96412395</v>
      </c>
      <c r="N258" s="23">
        <v>2.14E-4</v>
      </c>
      <c r="O258" s="15">
        <f t="shared" si="32"/>
        <v>20632.252530000002</v>
      </c>
      <c r="P258" s="19">
        <v>4444237</v>
      </c>
      <c r="Q258" s="32">
        <v>0</v>
      </c>
      <c r="R258" s="37">
        <f t="shared" si="33"/>
        <v>4444237</v>
      </c>
      <c r="S258" s="2">
        <v>2.1699999999999999E-4</v>
      </c>
      <c r="T258" s="3">
        <f t="shared" si="34"/>
        <v>964.39942899999994</v>
      </c>
      <c r="U258" s="8">
        <f t="shared" si="35"/>
        <v>21596.651959000003</v>
      </c>
    </row>
    <row r="259" spans="1:21" ht="15.75" x14ac:dyDescent="0.25">
      <c r="A259" s="4" t="s">
        <v>52</v>
      </c>
      <c r="B259" t="s">
        <v>92</v>
      </c>
      <c r="C259" t="s">
        <v>66</v>
      </c>
      <c r="D259" s="1">
        <v>93</v>
      </c>
      <c r="E259" s="1">
        <v>8001</v>
      </c>
      <c r="F259" s="26">
        <v>1</v>
      </c>
      <c r="G259" s="29">
        <v>99378475</v>
      </c>
      <c r="H259" s="32">
        <v>3053360</v>
      </c>
      <c r="I259" s="40">
        <f t="shared" si="29"/>
        <v>96325115</v>
      </c>
      <c r="J259" s="19">
        <v>87280</v>
      </c>
      <c r="K259" s="33"/>
      <c r="L259" s="43">
        <f t="shared" si="30"/>
        <v>87280</v>
      </c>
      <c r="M259" s="5">
        <f t="shared" si="31"/>
        <v>96412395</v>
      </c>
      <c r="N259" s="23">
        <v>4.8099999999999998E-4</v>
      </c>
      <c r="O259" s="15">
        <f t="shared" si="32"/>
        <v>46374.361994999999</v>
      </c>
      <c r="P259" s="19">
        <v>4444237</v>
      </c>
      <c r="Q259" s="32">
        <v>0</v>
      </c>
      <c r="R259" s="37">
        <f t="shared" si="33"/>
        <v>4444237</v>
      </c>
      <c r="S259" s="2">
        <v>4.0700000000000003E-4</v>
      </c>
      <c r="T259" s="3">
        <f t="shared" si="34"/>
        <v>1808.8044590000002</v>
      </c>
      <c r="U259" s="8">
        <f t="shared" si="35"/>
        <v>48183.166453999998</v>
      </c>
    </row>
    <row r="260" spans="1:21" ht="15.75" x14ac:dyDescent="0.25">
      <c r="A260" s="4" t="s">
        <v>52</v>
      </c>
      <c r="B260" t="s">
        <v>92</v>
      </c>
      <c r="C260" t="s">
        <v>73</v>
      </c>
      <c r="D260" s="1">
        <v>93</v>
      </c>
      <c r="E260" s="1">
        <v>8001</v>
      </c>
      <c r="F260" s="26">
        <v>1</v>
      </c>
      <c r="G260" s="29">
        <v>99378475</v>
      </c>
      <c r="H260" s="32">
        <v>3053360</v>
      </c>
      <c r="I260" s="40">
        <f t="shared" si="29"/>
        <v>96325115</v>
      </c>
      <c r="J260" s="19">
        <v>87280</v>
      </c>
      <c r="K260" s="33"/>
      <c r="L260" s="43">
        <f t="shared" si="30"/>
        <v>87280</v>
      </c>
      <c r="M260" s="5">
        <f t="shared" si="31"/>
        <v>96412395</v>
      </c>
      <c r="N260" s="23">
        <v>2.2390000000000001E-3</v>
      </c>
      <c r="O260" s="15">
        <f t="shared" si="32"/>
        <v>215867.35240500001</v>
      </c>
      <c r="P260" s="19">
        <v>4444237</v>
      </c>
      <c r="Q260" s="32">
        <v>0</v>
      </c>
      <c r="R260" s="37">
        <f t="shared" si="33"/>
        <v>4444237</v>
      </c>
      <c r="S260" s="2">
        <v>1.9400000000000001E-3</v>
      </c>
      <c r="T260" s="3">
        <f t="shared" si="34"/>
        <v>8621.8197799999998</v>
      </c>
      <c r="U260" s="8">
        <f t="shared" si="35"/>
        <v>224489.172185</v>
      </c>
    </row>
    <row r="261" spans="1:21" ht="15.75" x14ac:dyDescent="0.25">
      <c r="A261" s="4" t="s">
        <v>52</v>
      </c>
      <c r="B261" s="46" t="s">
        <v>92</v>
      </c>
      <c r="C261" t="s">
        <v>67</v>
      </c>
      <c r="D261" s="1">
        <v>93</v>
      </c>
      <c r="E261" s="1">
        <v>8001</v>
      </c>
      <c r="F261" s="26">
        <v>1</v>
      </c>
      <c r="G261" s="29">
        <v>99378475</v>
      </c>
      <c r="H261" s="32">
        <v>3053360</v>
      </c>
      <c r="I261" s="40">
        <f t="shared" si="29"/>
        <v>96325115</v>
      </c>
      <c r="J261" s="19">
        <v>87280</v>
      </c>
      <c r="K261" s="33"/>
      <c r="L261" s="43">
        <f t="shared" si="30"/>
        <v>87280</v>
      </c>
      <c r="M261" s="5">
        <f t="shared" si="31"/>
        <v>96412395</v>
      </c>
      <c r="N261" s="23">
        <v>6.6000000000000005E-5</v>
      </c>
      <c r="O261" s="15">
        <f t="shared" si="32"/>
        <v>6363.2180700000008</v>
      </c>
      <c r="P261" s="19">
        <v>4444237</v>
      </c>
      <c r="Q261" s="32">
        <v>0</v>
      </c>
      <c r="R261" s="37">
        <f t="shared" si="33"/>
        <v>4444237</v>
      </c>
      <c r="S261" s="2">
        <v>6.6000000000000005E-5</v>
      </c>
      <c r="T261" s="3">
        <f t="shared" si="34"/>
        <v>293.31964200000004</v>
      </c>
      <c r="U261" s="8">
        <f t="shared" si="35"/>
        <v>6656.5377120000012</v>
      </c>
    </row>
    <row r="262" spans="1:21" ht="15.75" x14ac:dyDescent="0.25">
      <c r="A262" s="4" t="s">
        <v>52</v>
      </c>
      <c r="B262" s="46" t="s">
        <v>92</v>
      </c>
      <c r="C262" t="s">
        <v>80</v>
      </c>
      <c r="D262" s="1">
        <v>93</v>
      </c>
      <c r="E262" s="1">
        <v>8001</v>
      </c>
      <c r="F262" s="26">
        <v>1</v>
      </c>
      <c r="G262" s="29">
        <v>99378475</v>
      </c>
      <c r="H262" s="32">
        <v>3053360</v>
      </c>
      <c r="I262" s="40">
        <f t="shared" ref="I262" si="44">(G262-H262)*F262</f>
        <v>96325115</v>
      </c>
      <c r="J262" s="19">
        <v>87280</v>
      </c>
      <c r="K262" s="33"/>
      <c r="L262" s="43">
        <f t="shared" ref="L262" si="45">(J262-K262)*F262</f>
        <v>87280</v>
      </c>
      <c r="M262" s="5">
        <f t="shared" ref="M262" si="46">(G262-H262+J262-K262)*F262</f>
        <v>96412395</v>
      </c>
      <c r="N262" s="23">
        <v>0</v>
      </c>
      <c r="O262" s="15">
        <f t="shared" ref="O262" si="47">M262*N262</f>
        <v>0</v>
      </c>
      <c r="P262" s="19">
        <v>4444237</v>
      </c>
      <c r="Q262" s="32">
        <v>0</v>
      </c>
      <c r="R262" s="37">
        <f t="shared" ref="R262" si="48">+(P262-Q262)*F262</f>
        <v>4444237</v>
      </c>
      <c r="S262" s="2">
        <v>0</v>
      </c>
      <c r="T262" s="3">
        <f t="shared" ref="T262" si="49">R262*S262</f>
        <v>0</v>
      </c>
      <c r="U262" s="8">
        <f t="shared" ref="U262" si="50">+O262+T262</f>
        <v>0</v>
      </c>
    </row>
    <row r="263" spans="1:21" ht="15.75" x14ac:dyDescent="0.25">
      <c r="A263" s="4" t="s">
        <v>52</v>
      </c>
      <c r="B263" t="s">
        <v>92</v>
      </c>
      <c r="C263" t="s">
        <v>92</v>
      </c>
      <c r="D263" s="1">
        <v>93</v>
      </c>
      <c r="E263" s="1">
        <v>8001</v>
      </c>
      <c r="F263" s="26">
        <v>1</v>
      </c>
      <c r="G263" s="29">
        <v>99378475</v>
      </c>
      <c r="H263" s="32">
        <v>3053360</v>
      </c>
      <c r="I263" s="40">
        <f t="shared" si="29"/>
        <v>96325115</v>
      </c>
      <c r="J263" s="19">
        <v>87280</v>
      </c>
      <c r="K263" s="33"/>
      <c r="L263" s="43">
        <f t="shared" si="30"/>
        <v>87280</v>
      </c>
      <c r="M263" s="5">
        <f t="shared" si="31"/>
        <v>96412395</v>
      </c>
      <c r="N263" s="23">
        <v>0</v>
      </c>
      <c r="O263" s="15">
        <f t="shared" si="32"/>
        <v>0</v>
      </c>
      <c r="P263" s="19">
        <v>4444237</v>
      </c>
      <c r="Q263" s="32">
        <v>0</v>
      </c>
      <c r="R263" s="37">
        <f t="shared" si="33"/>
        <v>4444237</v>
      </c>
      <c r="S263" s="2">
        <v>0</v>
      </c>
      <c r="T263" s="3">
        <f t="shared" si="34"/>
        <v>0</v>
      </c>
      <c r="U263" s="8">
        <f t="shared" si="35"/>
        <v>0</v>
      </c>
    </row>
    <row r="264" spans="1:21" ht="15.75" x14ac:dyDescent="0.25">
      <c r="A264" s="4" t="s">
        <v>52</v>
      </c>
      <c r="B264" t="s">
        <v>92</v>
      </c>
      <c r="C264" t="s">
        <v>68</v>
      </c>
      <c r="D264" s="1">
        <v>93</v>
      </c>
      <c r="E264" s="1">
        <v>8001</v>
      </c>
      <c r="F264" s="26">
        <v>1</v>
      </c>
      <c r="G264" s="29">
        <v>99378475</v>
      </c>
      <c r="H264" s="32">
        <v>3053360</v>
      </c>
      <c r="I264" s="40">
        <f t="shared" si="29"/>
        <v>96325115</v>
      </c>
      <c r="J264" s="19">
        <v>87280</v>
      </c>
      <c r="K264" s="33"/>
      <c r="L264" s="43">
        <f t="shared" si="30"/>
        <v>87280</v>
      </c>
      <c r="M264" s="5">
        <f t="shared" si="31"/>
        <v>96412395</v>
      </c>
      <c r="N264" s="23">
        <v>1.0900000000000001E-4</v>
      </c>
      <c r="O264" s="15">
        <f t="shared" si="32"/>
        <v>10508.951055000001</v>
      </c>
      <c r="P264" s="19">
        <v>4444237</v>
      </c>
      <c r="Q264" s="32">
        <v>0</v>
      </c>
      <c r="R264" s="37">
        <f t="shared" si="33"/>
        <v>4444237</v>
      </c>
      <c r="S264" s="2">
        <v>1.0900000000000001E-4</v>
      </c>
      <c r="T264" s="3">
        <f t="shared" si="34"/>
        <v>484.42183300000005</v>
      </c>
      <c r="U264" s="8">
        <f t="shared" si="35"/>
        <v>10993.372888000002</v>
      </c>
    </row>
    <row r="265" spans="1:21" ht="15.75" x14ac:dyDescent="0.25">
      <c r="A265" s="4" t="s">
        <v>52</v>
      </c>
      <c r="B265" t="s">
        <v>92</v>
      </c>
      <c r="C265" t="s">
        <v>69</v>
      </c>
      <c r="D265" s="1">
        <v>93</v>
      </c>
      <c r="E265" s="1">
        <v>8001</v>
      </c>
      <c r="F265" s="26">
        <v>1</v>
      </c>
      <c r="G265" s="29">
        <v>99378475</v>
      </c>
      <c r="H265" s="32">
        <v>3053360</v>
      </c>
      <c r="I265" s="40">
        <f t="shared" ref="I265:I292" si="51">(G265-H265)*F265</f>
        <v>96325115</v>
      </c>
      <c r="J265" s="19">
        <v>87280</v>
      </c>
      <c r="K265" s="33"/>
      <c r="L265" s="43">
        <f t="shared" ref="L265:L292" si="52">(J265-K265)*F265</f>
        <v>87280</v>
      </c>
      <c r="M265" s="5">
        <f t="shared" ref="M265:M292" si="53">(G265-H265+J265-K265)*F265</f>
        <v>96412395</v>
      </c>
      <c r="N265" s="23">
        <v>1.5E-5</v>
      </c>
      <c r="O265" s="15">
        <f t="shared" ref="O265:O292" si="54">M265*N265</f>
        <v>1446.185925</v>
      </c>
      <c r="P265" s="19">
        <v>4444237</v>
      </c>
      <c r="Q265" s="32">
        <v>0</v>
      </c>
      <c r="R265" s="37">
        <f t="shared" ref="R265:R292" si="55">+(P265-Q265)*F265</f>
        <v>4444237</v>
      </c>
      <c r="S265" s="2">
        <v>1.0000000000000001E-5</v>
      </c>
      <c r="T265" s="3">
        <f t="shared" ref="T265:T292" si="56">R265*S265</f>
        <v>44.442370000000004</v>
      </c>
      <c r="U265" s="8">
        <f t="shared" ref="U265:U292" si="57">+O265+T265</f>
        <v>1490.628295</v>
      </c>
    </row>
    <row r="266" spans="1:21" ht="15.75" x14ac:dyDescent="0.25">
      <c r="A266" s="4" t="s">
        <v>52</v>
      </c>
      <c r="B266" t="s">
        <v>92</v>
      </c>
      <c r="C266" t="s">
        <v>70</v>
      </c>
      <c r="D266" s="1">
        <v>93</v>
      </c>
      <c r="E266" s="1">
        <v>8001</v>
      </c>
      <c r="F266" s="26">
        <v>1</v>
      </c>
      <c r="G266" s="29">
        <v>99378475</v>
      </c>
      <c r="H266" s="32">
        <v>3053360</v>
      </c>
      <c r="I266" s="40">
        <f t="shared" si="51"/>
        <v>96325115</v>
      </c>
      <c r="J266" s="19">
        <v>87280</v>
      </c>
      <c r="K266" s="33"/>
      <c r="L266" s="43">
        <f t="shared" si="52"/>
        <v>87280</v>
      </c>
      <c r="M266" s="5">
        <f t="shared" si="53"/>
        <v>96412395</v>
      </c>
      <c r="N266" s="23">
        <v>1.73E-4</v>
      </c>
      <c r="O266" s="15">
        <f t="shared" si="54"/>
        <v>16679.344335000002</v>
      </c>
      <c r="P266" s="19">
        <v>4444237</v>
      </c>
      <c r="Q266" s="32">
        <v>0</v>
      </c>
      <c r="R266" s="37">
        <f t="shared" si="55"/>
        <v>4444237</v>
      </c>
      <c r="S266" s="2">
        <v>1.73E-4</v>
      </c>
      <c r="T266" s="3">
        <f t="shared" si="56"/>
        <v>768.85300100000006</v>
      </c>
      <c r="U266" s="8">
        <f t="shared" si="57"/>
        <v>17448.197336000001</v>
      </c>
    </row>
    <row r="267" spans="1:21" ht="15.75" x14ac:dyDescent="0.25">
      <c r="A267" s="4" t="s">
        <v>52</v>
      </c>
      <c r="B267" t="s">
        <v>92</v>
      </c>
      <c r="C267" t="s">
        <v>35</v>
      </c>
      <c r="D267" s="1">
        <v>93</v>
      </c>
      <c r="E267" s="1">
        <v>8001</v>
      </c>
      <c r="F267" s="26">
        <v>1</v>
      </c>
      <c r="G267" s="29">
        <v>99378475</v>
      </c>
      <c r="H267" s="32">
        <v>3053360</v>
      </c>
      <c r="I267" s="40">
        <f t="shared" si="51"/>
        <v>96325115</v>
      </c>
      <c r="J267" s="19">
        <v>87280</v>
      </c>
      <c r="K267" s="33"/>
      <c r="L267" s="43">
        <f t="shared" si="52"/>
        <v>87280</v>
      </c>
      <c r="M267" s="5">
        <f t="shared" si="53"/>
        <v>96412395</v>
      </c>
      <c r="N267" s="23">
        <v>1.73E-4</v>
      </c>
      <c r="O267" s="15">
        <f t="shared" si="54"/>
        <v>16679.344335000002</v>
      </c>
      <c r="P267" s="19">
        <v>4444237</v>
      </c>
      <c r="Q267" s="32">
        <v>0</v>
      </c>
      <c r="R267" s="37">
        <f t="shared" si="55"/>
        <v>4444237</v>
      </c>
      <c r="S267" s="2">
        <v>1.73E-4</v>
      </c>
      <c r="T267" s="3">
        <f t="shared" si="56"/>
        <v>768.85300100000006</v>
      </c>
      <c r="U267" s="8">
        <f t="shared" si="57"/>
        <v>17448.197336000001</v>
      </c>
    </row>
    <row r="268" spans="1:21" ht="15.75" x14ac:dyDescent="0.25">
      <c r="A268" s="4" t="s">
        <v>52</v>
      </c>
      <c r="B268" t="s">
        <v>92</v>
      </c>
      <c r="C268" t="s">
        <v>28</v>
      </c>
      <c r="D268" s="1">
        <v>93</v>
      </c>
      <c r="E268" s="1">
        <v>8001</v>
      </c>
      <c r="F268" s="26">
        <v>1</v>
      </c>
      <c r="G268" s="29">
        <v>99378475</v>
      </c>
      <c r="H268" s="32">
        <v>3053360</v>
      </c>
      <c r="I268" s="40">
        <f t="shared" si="51"/>
        <v>96325115</v>
      </c>
      <c r="J268" s="19">
        <v>87280</v>
      </c>
      <c r="K268" s="33"/>
      <c r="L268" s="43">
        <f t="shared" si="52"/>
        <v>87280</v>
      </c>
      <c r="M268" s="5">
        <f t="shared" si="53"/>
        <v>96412395</v>
      </c>
      <c r="N268" s="23">
        <v>0</v>
      </c>
      <c r="O268" s="15">
        <f t="shared" si="54"/>
        <v>0</v>
      </c>
      <c r="P268" s="19">
        <v>4444237</v>
      </c>
      <c r="Q268" s="32">
        <v>0</v>
      </c>
      <c r="R268" s="37">
        <f t="shared" si="55"/>
        <v>4444237</v>
      </c>
      <c r="S268" s="2">
        <v>0</v>
      </c>
      <c r="T268" s="3">
        <f t="shared" si="56"/>
        <v>0</v>
      </c>
      <c r="U268" s="8">
        <f t="shared" si="57"/>
        <v>0</v>
      </c>
    </row>
    <row r="269" spans="1:21" ht="15.75" x14ac:dyDescent="0.25">
      <c r="A269" s="4" t="s">
        <v>52</v>
      </c>
      <c r="B269" t="s">
        <v>92</v>
      </c>
      <c r="C269" t="s">
        <v>29</v>
      </c>
      <c r="D269" s="1">
        <v>93</v>
      </c>
      <c r="E269" s="1">
        <v>8001</v>
      </c>
      <c r="F269" s="26">
        <v>1</v>
      </c>
      <c r="G269" s="29">
        <v>99378475</v>
      </c>
      <c r="H269" s="32">
        <v>3053360</v>
      </c>
      <c r="I269" s="40">
        <f t="shared" si="51"/>
        <v>96325115</v>
      </c>
      <c r="J269" s="19">
        <v>87280</v>
      </c>
      <c r="K269" s="33"/>
      <c r="L269" s="43">
        <f t="shared" si="52"/>
        <v>87280</v>
      </c>
      <c r="M269" s="5">
        <f t="shared" si="53"/>
        <v>96412395</v>
      </c>
      <c r="N269" s="23">
        <v>1.4300000000000001E-4</v>
      </c>
      <c r="O269" s="15">
        <f t="shared" si="54"/>
        <v>13786.972485</v>
      </c>
      <c r="P269" s="19">
        <v>4444237</v>
      </c>
      <c r="Q269" s="32">
        <v>0</v>
      </c>
      <c r="R269" s="37">
        <f t="shared" si="55"/>
        <v>4444237</v>
      </c>
      <c r="S269" s="2">
        <v>1.2999999999999999E-4</v>
      </c>
      <c r="T269" s="3">
        <f t="shared" si="56"/>
        <v>577.75081</v>
      </c>
      <c r="U269" s="8">
        <f t="shared" si="57"/>
        <v>14364.723295</v>
      </c>
    </row>
    <row r="270" spans="1:21" ht="15.75" x14ac:dyDescent="0.25">
      <c r="A270" s="4" t="s">
        <v>52</v>
      </c>
      <c r="B270" t="s">
        <v>92</v>
      </c>
      <c r="C270" t="s">
        <v>163</v>
      </c>
      <c r="D270" s="1">
        <v>93</v>
      </c>
      <c r="E270" s="1">
        <v>8001</v>
      </c>
      <c r="F270" s="26">
        <v>1</v>
      </c>
      <c r="G270" s="29">
        <v>99378475</v>
      </c>
      <c r="H270" s="32">
        <v>3053360</v>
      </c>
      <c r="I270" s="40">
        <f t="shared" si="51"/>
        <v>96325115</v>
      </c>
      <c r="J270" s="19">
        <v>87280</v>
      </c>
      <c r="K270" s="33"/>
      <c r="L270" s="43">
        <f t="shared" si="52"/>
        <v>87280</v>
      </c>
      <c r="M270" s="5">
        <f t="shared" si="53"/>
        <v>96412395</v>
      </c>
      <c r="N270" s="23">
        <v>7.2000000000000002E-5</v>
      </c>
      <c r="O270" s="15">
        <f t="shared" si="54"/>
        <v>6941.6924399999998</v>
      </c>
      <c r="P270" s="19">
        <v>4444237</v>
      </c>
      <c r="Q270" s="32">
        <v>0</v>
      </c>
      <c r="R270" s="37">
        <f t="shared" si="55"/>
        <v>4444237</v>
      </c>
      <c r="S270" s="2">
        <v>3.6999999999999998E-5</v>
      </c>
      <c r="T270" s="3">
        <f t="shared" si="56"/>
        <v>164.436769</v>
      </c>
      <c r="U270" s="8">
        <f t="shared" si="57"/>
        <v>7106.1292089999997</v>
      </c>
    </row>
    <row r="271" spans="1:21" ht="15.75" x14ac:dyDescent="0.25">
      <c r="A271" s="4" t="s">
        <v>52</v>
      </c>
      <c r="B271" t="s">
        <v>92</v>
      </c>
      <c r="C271" t="s">
        <v>60</v>
      </c>
      <c r="D271" s="1">
        <v>837</v>
      </c>
      <c r="E271" s="1">
        <v>8001</v>
      </c>
      <c r="F271" s="26">
        <v>1</v>
      </c>
      <c r="G271" s="29">
        <v>0</v>
      </c>
      <c r="H271" s="32"/>
      <c r="I271" s="40">
        <f t="shared" si="51"/>
        <v>0</v>
      </c>
      <c r="J271" s="19">
        <v>323243</v>
      </c>
      <c r="K271" s="32">
        <v>107848</v>
      </c>
      <c r="L271" s="43">
        <f t="shared" si="52"/>
        <v>215395</v>
      </c>
      <c r="M271" s="5">
        <f t="shared" si="53"/>
        <v>215395</v>
      </c>
      <c r="N271" s="23">
        <v>1.147E-3</v>
      </c>
      <c r="O271" s="15">
        <f t="shared" si="54"/>
        <v>247.058065</v>
      </c>
      <c r="P271" s="19">
        <v>0</v>
      </c>
      <c r="Q271" s="32">
        <v>0</v>
      </c>
      <c r="R271" s="37">
        <f t="shared" si="55"/>
        <v>0</v>
      </c>
      <c r="S271" s="2">
        <v>1.145E-3</v>
      </c>
      <c r="T271" s="3">
        <f t="shared" si="56"/>
        <v>0</v>
      </c>
      <c r="U271" s="8">
        <f t="shared" si="57"/>
        <v>247.058065</v>
      </c>
    </row>
    <row r="272" spans="1:21" ht="15.75" x14ac:dyDescent="0.25">
      <c r="A272" s="4" t="s">
        <v>52</v>
      </c>
      <c r="B272" t="s">
        <v>92</v>
      </c>
      <c r="C272" t="s">
        <v>61</v>
      </c>
      <c r="D272" s="1">
        <v>837</v>
      </c>
      <c r="E272" s="1">
        <v>8001</v>
      </c>
      <c r="F272" s="26">
        <v>1</v>
      </c>
      <c r="G272" s="29">
        <v>0</v>
      </c>
      <c r="H272" s="32"/>
      <c r="I272" s="40">
        <f t="shared" si="51"/>
        <v>0</v>
      </c>
      <c r="J272" s="19">
        <v>323243</v>
      </c>
      <c r="K272" s="32">
        <v>107848</v>
      </c>
      <c r="L272" s="43">
        <f t="shared" si="52"/>
        <v>215395</v>
      </c>
      <c r="M272" s="5">
        <f t="shared" si="53"/>
        <v>215395</v>
      </c>
      <c r="N272" s="23">
        <v>1.13E-4</v>
      </c>
      <c r="O272" s="15">
        <f t="shared" si="54"/>
        <v>24.339634999999998</v>
      </c>
      <c r="P272" s="19">
        <v>0</v>
      </c>
      <c r="Q272" s="32">
        <v>0</v>
      </c>
      <c r="R272" s="37">
        <f t="shared" si="55"/>
        <v>0</v>
      </c>
      <c r="S272" s="2">
        <v>1.0900000000000001E-4</v>
      </c>
      <c r="T272" s="3">
        <f t="shared" si="56"/>
        <v>0</v>
      </c>
      <c r="U272" s="8">
        <f t="shared" si="57"/>
        <v>24.339634999999998</v>
      </c>
    </row>
    <row r="273" spans="1:21" ht="15.75" x14ac:dyDescent="0.25">
      <c r="A273" s="4" t="s">
        <v>52</v>
      </c>
      <c r="B273" t="s">
        <v>92</v>
      </c>
      <c r="C273" t="s">
        <v>62</v>
      </c>
      <c r="D273" s="1">
        <v>837</v>
      </c>
      <c r="E273" s="1">
        <v>8001</v>
      </c>
      <c r="F273" s="26">
        <v>1</v>
      </c>
      <c r="G273" s="29">
        <v>0</v>
      </c>
      <c r="H273" s="32"/>
      <c r="I273" s="40">
        <f t="shared" si="51"/>
        <v>0</v>
      </c>
      <c r="J273" s="19">
        <v>323243</v>
      </c>
      <c r="K273" s="32">
        <v>107848</v>
      </c>
      <c r="L273" s="43">
        <f t="shared" si="52"/>
        <v>215395</v>
      </c>
      <c r="M273" s="5">
        <f t="shared" si="53"/>
        <v>215395</v>
      </c>
      <c r="N273" s="23">
        <v>4.2200000000000001E-4</v>
      </c>
      <c r="O273" s="15">
        <f t="shared" si="54"/>
        <v>90.896690000000007</v>
      </c>
      <c r="P273" s="19">
        <v>0</v>
      </c>
      <c r="Q273" s="32">
        <v>0</v>
      </c>
      <c r="R273" s="37">
        <f t="shared" si="55"/>
        <v>0</v>
      </c>
      <c r="S273" s="2">
        <v>3.8099999999999999E-4</v>
      </c>
      <c r="T273" s="3">
        <f t="shared" si="56"/>
        <v>0</v>
      </c>
      <c r="U273" s="8">
        <f t="shared" si="57"/>
        <v>90.896690000000007</v>
      </c>
    </row>
    <row r="274" spans="1:21" ht="15.75" x14ac:dyDescent="0.25">
      <c r="A274" s="4" t="s">
        <v>52</v>
      </c>
      <c r="B274" t="s">
        <v>92</v>
      </c>
      <c r="C274" t="s">
        <v>71</v>
      </c>
      <c r="D274" s="1">
        <v>837</v>
      </c>
      <c r="E274" s="1">
        <v>8001</v>
      </c>
      <c r="F274" s="26">
        <v>1</v>
      </c>
      <c r="G274" s="29">
        <v>0</v>
      </c>
      <c r="H274" s="32"/>
      <c r="I274" s="40">
        <f t="shared" si="51"/>
        <v>0</v>
      </c>
      <c r="J274" s="19">
        <v>323243</v>
      </c>
      <c r="K274" s="32">
        <v>107848</v>
      </c>
      <c r="L274" s="43">
        <f t="shared" si="52"/>
        <v>215395</v>
      </c>
      <c r="M274" s="5">
        <f t="shared" si="53"/>
        <v>215395</v>
      </c>
      <c r="N274" s="23">
        <v>6.5960000000000003E-3</v>
      </c>
      <c r="O274" s="15">
        <f t="shared" si="54"/>
        <v>1420.74542</v>
      </c>
      <c r="P274" s="19">
        <v>0</v>
      </c>
      <c r="Q274" s="32">
        <v>0</v>
      </c>
      <c r="R274" s="37">
        <f t="shared" si="55"/>
        <v>0</v>
      </c>
      <c r="S274" s="2">
        <v>6.2880000000000002E-3</v>
      </c>
      <c r="T274" s="3">
        <f t="shared" si="56"/>
        <v>0</v>
      </c>
      <c r="U274" s="8">
        <f t="shared" si="57"/>
        <v>1420.74542</v>
      </c>
    </row>
    <row r="275" spans="1:21" ht="15.75" x14ac:dyDescent="0.25">
      <c r="A275" s="4" t="s">
        <v>52</v>
      </c>
      <c r="B275" t="s">
        <v>92</v>
      </c>
      <c r="C275" t="s">
        <v>63</v>
      </c>
      <c r="D275" s="1">
        <v>837</v>
      </c>
      <c r="E275" s="1">
        <v>8001</v>
      </c>
      <c r="F275" s="26">
        <v>1</v>
      </c>
      <c r="G275" s="29">
        <v>0</v>
      </c>
      <c r="H275" s="32"/>
      <c r="I275" s="40">
        <f t="shared" si="51"/>
        <v>0</v>
      </c>
      <c r="J275" s="19">
        <v>323243</v>
      </c>
      <c r="K275" s="32">
        <v>107848</v>
      </c>
      <c r="L275" s="43">
        <f t="shared" si="52"/>
        <v>215395</v>
      </c>
      <c r="M275" s="5">
        <f t="shared" si="53"/>
        <v>215395</v>
      </c>
      <c r="N275" s="23">
        <v>0</v>
      </c>
      <c r="O275" s="15">
        <f t="shared" si="54"/>
        <v>0</v>
      </c>
      <c r="P275" s="19">
        <v>0</v>
      </c>
      <c r="Q275" s="32">
        <v>0</v>
      </c>
      <c r="R275" s="37">
        <f t="shared" si="55"/>
        <v>0</v>
      </c>
      <c r="S275" s="2">
        <v>0</v>
      </c>
      <c r="T275" s="3">
        <f t="shared" si="56"/>
        <v>0</v>
      </c>
      <c r="U275" s="8">
        <f t="shared" si="57"/>
        <v>0</v>
      </c>
    </row>
    <row r="276" spans="1:21" ht="15.75" x14ac:dyDescent="0.25">
      <c r="A276" s="4" t="s">
        <v>52</v>
      </c>
      <c r="B276" t="s">
        <v>92</v>
      </c>
      <c r="C276" t="s">
        <v>64</v>
      </c>
      <c r="D276" s="1">
        <v>837</v>
      </c>
      <c r="E276" s="1">
        <v>8001</v>
      </c>
      <c r="F276" s="26">
        <v>1</v>
      </c>
      <c r="G276" s="29">
        <v>0</v>
      </c>
      <c r="H276" s="32"/>
      <c r="I276" s="40">
        <f t="shared" si="51"/>
        <v>0</v>
      </c>
      <c r="J276" s="19">
        <v>323243</v>
      </c>
      <c r="K276" s="32">
        <v>107848</v>
      </c>
      <c r="L276" s="43">
        <f t="shared" si="52"/>
        <v>215395</v>
      </c>
      <c r="M276" s="5">
        <f t="shared" si="53"/>
        <v>215395</v>
      </c>
      <c r="N276" s="23">
        <v>6.7999999999999999E-5</v>
      </c>
      <c r="O276" s="15">
        <f t="shared" si="54"/>
        <v>14.64686</v>
      </c>
      <c r="P276" s="19">
        <v>0</v>
      </c>
      <c r="Q276" s="32">
        <v>0</v>
      </c>
      <c r="R276" s="37">
        <f t="shared" si="55"/>
        <v>0</v>
      </c>
      <c r="S276" s="2">
        <v>6.7999999999999999E-5</v>
      </c>
      <c r="T276" s="3">
        <f t="shared" si="56"/>
        <v>0</v>
      </c>
      <c r="U276" s="8">
        <f t="shared" si="57"/>
        <v>14.64686</v>
      </c>
    </row>
    <row r="277" spans="1:21" ht="15.75" x14ac:dyDescent="0.25">
      <c r="A277" s="4" t="s">
        <v>52</v>
      </c>
      <c r="B277" t="s">
        <v>92</v>
      </c>
      <c r="C277" t="s">
        <v>65</v>
      </c>
      <c r="D277" s="1">
        <v>837</v>
      </c>
      <c r="E277" s="1">
        <v>8001</v>
      </c>
      <c r="F277" s="26">
        <v>1</v>
      </c>
      <c r="G277" s="29">
        <v>0</v>
      </c>
      <c r="H277" s="32"/>
      <c r="I277" s="40">
        <f t="shared" si="51"/>
        <v>0</v>
      </c>
      <c r="J277" s="19">
        <v>323243</v>
      </c>
      <c r="K277" s="32">
        <v>107848</v>
      </c>
      <c r="L277" s="43">
        <f t="shared" si="52"/>
        <v>215395</v>
      </c>
      <c r="M277" s="5">
        <f t="shared" si="53"/>
        <v>215395</v>
      </c>
      <c r="N277" s="23">
        <v>1.54E-4</v>
      </c>
      <c r="O277" s="15">
        <f t="shared" si="54"/>
        <v>33.170830000000002</v>
      </c>
      <c r="P277" s="19">
        <v>0</v>
      </c>
      <c r="Q277" s="32">
        <v>0</v>
      </c>
      <c r="R277" s="37">
        <f t="shared" si="55"/>
        <v>0</v>
      </c>
      <c r="S277" s="2">
        <v>1.03E-4</v>
      </c>
      <c r="T277" s="3">
        <f t="shared" si="56"/>
        <v>0</v>
      </c>
      <c r="U277" s="8">
        <f t="shared" si="57"/>
        <v>33.170830000000002</v>
      </c>
    </row>
    <row r="278" spans="1:21" ht="15.75" x14ac:dyDescent="0.25">
      <c r="A278" s="4" t="s">
        <v>52</v>
      </c>
      <c r="B278" t="s">
        <v>92</v>
      </c>
      <c r="C278" t="s">
        <v>72</v>
      </c>
      <c r="D278" s="1">
        <v>837</v>
      </c>
      <c r="E278" s="1">
        <v>8001</v>
      </c>
      <c r="F278" s="26">
        <v>1</v>
      </c>
      <c r="G278" s="29">
        <v>0</v>
      </c>
      <c r="H278" s="32"/>
      <c r="I278" s="40">
        <f t="shared" si="51"/>
        <v>0</v>
      </c>
      <c r="J278" s="19">
        <v>323243</v>
      </c>
      <c r="K278" s="32">
        <v>107848</v>
      </c>
      <c r="L278" s="43">
        <f t="shared" si="52"/>
        <v>215395</v>
      </c>
      <c r="M278" s="5">
        <f t="shared" si="53"/>
        <v>215395</v>
      </c>
      <c r="N278" s="23">
        <v>2.14E-4</v>
      </c>
      <c r="O278" s="15">
        <f t="shared" si="54"/>
        <v>46.094529999999999</v>
      </c>
      <c r="P278" s="19">
        <v>0</v>
      </c>
      <c r="Q278" s="32">
        <v>0</v>
      </c>
      <c r="R278" s="37">
        <f t="shared" si="55"/>
        <v>0</v>
      </c>
      <c r="S278" s="2">
        <v>2.1699999999999999E-4</v>
      </c>
      <c r="T278" s="3">
        <f t="shared" si="56"/>
        <v>0</v>
      </c>
      <c r="U278" s="8">
        <f t="shared" si="57"/>
        <v>46.094529999999999</v>
      </c>
    </row>
    <row r="279" spans="1:21" ht="15.75" x14ac:dyDescent="0.25">
      <c r="A279" s="4" t="s">
        <v>52</v>
      </c>
      <c r="B279" t="s">
        <v>92</v>
      </c>
      <c r="C279" t="s">
        <v>73</v>
      </c>
      <c r="D279" s="1">
        <v>837</v>
      </c>
      <c r="E279" s="1">
        <v>8001</v>
      </c>
      <c r="F279" s="26">
        <v>1</v>
      </c>
      <c r="G279" s="29">
        <v>0</v>
      </c>
      <c r="H279" s="32"/>
      <c r="I279" s="40">
        <f t="shared" si="51"/>
        <v>0</v>
      </c>
      <c r="J279" s="19">
        <v>323243</v>
      </c>
      <c r="K279" s="32">
        <v>107848</v>
      </c>
      <c r="L279" s="43">
        <f t="shared" si="52"/>
        <v>215395</v>
      </c>
      <c r="M279" s="5">
        <f t="shared" si="53"/>
        <v>215395</v>
      </c>
      <c r="N279" s="23">
        <v>2.2390000000000001E-3</v>
      </c>
      <c r="O279" s="15">
        <f t="shared" si="54"/>
        <v>482.26940500000001</v>
      </c>
      <c r="P279" s="19">
        <v>0</v>
      </c>
      <c r="Q279" s="32">
        <v>0</v>
      </c>
      <c r="R279" s="37">
        <f t="shared" si="55"/>
        <v>0</v>
      </c>
      <c r="S279" s="2">
        <v>1.9400000000000001E-3</v>
      </c>
      <c r="T279" s="3">
        <f t="shared" si="56"/>
        <v>0</v>
      </c>
      <c r="U279" s="8">
        <f t="shared" si="57"/>
        <v>482.26940500000001</v>
      </c>
    </row>
    <row r="280" spans="1:21" ht="15.75" x14ac:dyDescent="0.25">
      <c r="A280" s="4" t="s">
        <v>52</v>
      </c>
      <c r="B280" t="s">
        <v>92</v>
      </c>
      <c r="C280" t="s">
        <v>67</v>
      </c>
      <c r="D280" s="1">
        <v>837</v>
      </c>
      <c r="E280" s="1">
        <v>8001</v>
      </c>
      <c r="F280" s="26">
        <v>1</v>
      </c>
      <c r="G280" s="29">
        <v>0</v>
      </c>
      <c r="H280" s="32"/>
      <c r="I280" s="40">
        <f t="shared" si="51"/>
        <v>0</v>
      </c>
      <c r="J280" s="19">
        <v>323243</v>
      </c>
      <c r="K280" s="32">
        <v>107848</v>
      </c>
      <c r="L280" s="43">
        <f t="shared" si="52"/>
        <v>215395</v>
      </c>
      <c r="M280" s="5">
        <f t="shared" si="53"/>
        <v>215395</v>
      </c>
      <c r="N280" s="23">
        <v>6.6000000000000005E-5</v>
      </c>
      <c r="O280" s="15">
        <f t="shared" si="54"/>
        <v>14.21607</v>
      </c>
      <c r="P280" s="19">
        <v>0</v>
      </c>
      <c r="Q280" s="32">
        <v>0</v>
      </c>
      <c r="R280" s="37">
        <f t="shared" si="55"/>
        <v>0</v>
      </c>
      <c r="S280" s="2">
        <v>6.6000000000000005E-5</v>
      </c>
      <c r="T280" s="3">
        <f t="shared" si="56"/>
        <v>0</v>
      </c>
      <c r="U280" s="8">
        <f t="shared" si="57"/>
        <v>14.21607</v>
      </c>
    </row>
    <row r="281" spans="1:21" ht="15.75" x14ac:dyDescent="0.25">
      <c r="A281" s="4" t="s">
        <v>52</v>
      </c>
      <c r="B281" t="s">
        <v>92</v>
      </c>
      <c r="C281" t="s">
        <v>80</v>
      </c>
      <c r="D281" s="1">
        <v>837</v>
      </c>
      <c r="E281" s="1">
        <v>8001</v>
      </c>
      <c r="F281" s="26">
        <v>1</v>
      </c>
      <c r="G281" s="29">
        <v>0</v>
      </c>
      <c r="H281" s="32"/>
      <c r="I281" s="40">
        <f t="shared" ref="I281" si="58">(G281-H281)*F281</f>
        <v>0</v>
      </c>
      <c r="J281" s="19">
        <v>323243</v>
      </c>
      <c r="K281" s="32">
        <v>107848</v>
      </c>
      <c r="L281" s="43">
        <f t="shared" ref="L281" si="59">(J281-K281)*F281</f>
        <v>215395</v>
      </c>
      <c r="M281" s="5">
        <f t="shared" ref="M281" si="60">(G281-H281+J281-K281)*F281</f>
        <v>215395</v>
      </c>
      <c r="N281" s="23">
        <v>0</v>
      </c>
      <c r="O281" s="15">
        <f t="shared" ref="O281" si="61">M281*N281</f>
        <v>0</v>
      </c>
      <c r="P281" s="19">
        <v>0</v>
      </c>
      <c r="Q281" s="32">
        <v>0</v>
      </c>
      <c r="R281" s="37">
        <f t="shared" ref="R281" si="62">+(P281-Q281)*F281</f>
        <v>0</v>
      </c>
      <c r="S281" s="2">
        <v>0</v>
      </c>
      <c r="T281" s="3">
        <f t="shared" ref="T281" si="63">R281*S281</f>
        <v>0</v>
      </c>
      <c r="U281" s="8">
        <f t="shared" ref="U281" si="64">+O281+T281</f>
        <v>0</v>
      </c>
    </row>
    <row r="282" spans="1:21" ht="15.75" x14ac:dyDescent="0.25">
      <c r="A282" s="4" t="s">
        <v>52</v>
      </c>
      <c r="B282" t="s">
        <v>92</v>
      </c>
      <c r="C282" t="s">
        <v>92</v>
      </c>
      <c r="D282" s="1">
        <v>837</v>
      </c>
      <c r="E282" s="1">
        <v>8001</v>
      </c>
      <c r="F282" s="26">
        <v>1</v>
      </c>
      <c r="G282" s="29">
        <v>0</v>
      </c>
      <c r="H282" s="32"/>
      <c r="I282" s="40">
        <f t="shared" si="51"/>
        <v>0</v>
      </c>
      <c r="J282" s="19">
        <v>323243</v>
      </c>
      <c r="K282" s="32">
        <v>107848</v>
      </c>
      <c r="L282" s="43">
        <f t="shared" si="52"/>
        <v>215395</v>
      </c>
      <c r="M282" s="5">
        <f t="shared" si="53"/>
        <v>215395</v>
      </c>
      <c r="N282" s="23">
        <v>0</v>
      </c>
      <c r="O282" s="15">
        <f t="shared" si="54"/>
        <v>0</v>
      </c>
      <c r="P282" s="19">
        <v>0</v>
      </c>
      <c r="Q282" s="32">
        <v>0</v>
      </c>
      <c r="R282" s="37">
        <f t="shared" si="55"/>
        <v>0</v>
      </c>
      <c r="S282" s="2">
        <v>0</v>
      </c>
      <c r="T282" s="3">
        <f t="shared" si="56"/>
        <v>0</v>
      </c>
      <c r="U282" s="8">
        <f t="shared" si="57"/>
        <v>0</v>
      </c>
    </row>
    <row r="283" spans="1:21" ht="15.75" x14ac:dyDescent="0.25">
      <c r="A283" s="4" t="s">
        <v>52</v>
      </c>
      <c r="B283" t="s">
        <v>92</v>
      </c>
      <c r="C283" t="s">
        <v>68</v>
      </c>
      <c r="D283" s="1">
        <v>837</v>
      </c>
      <c r="E283" s="1">
        <v>8001</v>
      </c>
      <c r="F283" s="26">
        <v>1</v>
      </c>
      <c r="G283" s="29">
        <v>0</v>
      </c>
      <c r="H283" s="32"/>
      <c r="I283" s="40">
        <f t="shared" si="51"/>
        <v>0</v>
      </c>
      <c r="J283" s="19">
        <v>323243</v>
      </c>
      <c r="K283" s="32">
        <v>107848</v>
      </c>
      <c r="L283" s="43">
        <f t="shared" si="52"/>
        <v>215395</v>
      </c>
      <c r="M283" s="5">
        <f t="shared" si="53"/>
        <v>215395</v>
      </c>
      <c r="N283" s="23">
        <v>1.0900000000000001E-4</v>
      </c>
      <c r="O283" s="15">
        <f t="shared" si="54"/>
        <v>23.478055000000001</v>
      </c>
      <c r="P283" s="19">
        <v>0</v>
      </c>
      <c r="Q283" s="32">
        <v>0</v>
      </c>
      <c r="R283" s="37">
        <f t="shared" si="55"/>
        <v>0</v>
      </c>
      <c r="S283" s="2">
        <v>1.0900000000000001E-4</v>
      </c>
      <c r="T283" s="3">
        <f t="shared" si="56"/>
        <v>0</v>
      </c>
      <c r="U283" s="8">
        <f t="shared" si="57"/>
        <v>23.478055000000001</v>
      </c>
    </row>
    <row r="284" spans="1:21" ht="15.75" x14ac:dyDescent="0.25">
      <c r="A284" s="4" t="s">
        <v>52</v>
      </c>
      <c r="B284" t="s">
        <v>92</v>
      </c>
      <c r="C284" t="s">
        <v>69</v>
      </c>
      <c r="D284" s="1">
        <v>837</v>
      </c>
      <c r="E284" s="1">
        <v>8001</v>
      </c>
      <c r="F284" s="26">
        <v>1</v>
      </c>
      <c r="G284" s="29">
        <v>0</v>
      </c>
      <c r="H284" s="32"/>
      <c r="I284" s="40">
        <f t="shared" si="51"/>
        <v>0</v>
      </c>
      <c r="J284" s="19">
        <v>323243</v>
      </c>
      <c r="K284" s="32">
        <v>107848</v>
      </c>
      <c r="L284" s="43">
        <f t="shared" si="52"/>
        <v>215395</v>
      </c>
      <c r="M284" s="5">
        <f t="shared" si="53"/>
        <v>215395</v>
      </c>
      <c r="N284" s="23">
        <v>1.5E-5</v>
      </c>
      <c r="O284" s="15">
        <f t="shared" si="54"/>
        <v>3.230925</v>
      </c>
      <c r="P284" s="19">
        <v>0</v>
      </c>
      <c r="Q284" s="32">
        <v>0</v>
      </c>
      <c r="R284" s="37">
        <f t="shared" si="55"/>
        <v>0</v>
      </c>
      <c r="S284" s="2">
        <v>1.0000000000000001E-5</v>
      </c>
      <c r="T284" s="3">
        <f t="shared" si="56"/>
        <v>0</v>
      </c>
      <c r="U284" s="8">
        <f t="shared" si="57"/>
        <v>3.230925</v>
      </c>
    </row>
    <row r="285" spans="1:21" ht="15.75" x14ac:dyDescent="0.25">
      <c r="A285" s="4" t="s">
        <v>52</v>
      </c>
      <c r="B285" t="s">
        <v>92</v>
      </c>
      <c r="C285" t="s">
        <v>70</v>
      </c>
      <c r="D285" s="1">
        <v>837</v>
      </c>
      <c r="E285" s="1">
        <v>8001</v>
      </c>
      <c r="F285" s="26">
        <v>1</v>
      </c>
      <c r="G285" s="29">
        <v>0</v>
      </c>
      <c r="H285" s="32"/>
      <c r="I285" s="40">
        <f t="shared" si="51"/>
        <v>0</v>
      </c>
      <c r="J285" s="19">
        <v>323243</v>
      </c>
      <c r="K285" s="32">
        <v>107848</v>
      </c>
      <c r="L285" s="43">
        <f t="shared" si="52"/>
        <v>215395</v>
      </c>
      <c r="M285" s="5">
        <f t="shared" si="53"/>
        <v>215395</v>
      </c>
      <c r="N285" s="23">
        <v>1.73E-4</v>
      </c>
      <c r="O285" s="15">
        <f t="shared" si="54"/>
        <v>37.263334999999998</v>
      </c>
      <c r="P285" s="19">
        <v>0</v>
      </c>
      <c r="Q285" s="32">
        <v>0</v>
      </c>
      <c r="R285" s="37">
        <f t="shared" si="55"/>
        <v>0</v>
      </c>
      <c r="S285" s="2">
        <v>1.73E-4</v>
      </c>
      <c r="T285" s="3">
        <f t="shared" si="56"/>
        <v>0</v>
      </c>
      <c r="U285" s="8">
        <f t="shared" si="57"/>
        <v>37.263334999999998</v>
      </c>
    </row>
    <row r="286" spans="1:21" ht="15.75" x14ac:dyDescent="0.25">
      <c r="A286" s="4" t="s">
        <v>52</v>
      </c>
      <c r="B286" t="s">
        <v>92</v>
      </c>
      <c r="C286" t="s">
        <v>35</v>
      </c>
      <c r="D286" s="1">
        <v>837</v>
      </c>
      <c r="E286" s="1">
        <v>8001</v>
      </c>
      <c r="F286" s="26">
        <v>1</v>
      </c>
      <c r="G286" s="29">
        <v>0</v>
      </c>
      <c r="H286" s="32"/>
      <c r="I286" s="40">
        <f t="shared" si="51"/>
        <v>0</v>
      </c>
      <c r="J286" s="19">
        <v>323243</v>
      </c>
      <c r="K286" s="32">
        <v>107848</v>
      </c>
      <c r="L286" s="43">
        <f t="shared" si="52"/>
        <v>215395</v>
      </c>
      <c r="M286" s="5">
        <f t="shared" si="53"/>
        <v>215395</v>
      </c>
      <c r="N286" s="23">
        <v>1.73E-4</v>
      </c>
      <c r="O286" s="15">
        <f t="shared" si="54"/>
        <v>37.263334999999998</v>
      </c>
      <c r="P286" s="19">
        <v>0</v>
      </c>
      <c r="Q286" s="32">
        <v>0</v>
      </c>
      <c r="R286" s="37">
        <f t="shared" si="55"/>
        <v>0</v>
      </c>
      <c r="S286" s="2">
        <v>1.73E-4</v>
      </c>
      <c r="T286" s="3">
        <f t="shared" si="56"/>
        <v>0</v>
      </c>
      <c r="U286" s="8">
        <f t="shared" si="57"/>
        <v>37.263334999999998</v>
      </c>
    </row>
    <row r="287" spans="1:21" ht="15.75" x14ac:dyDescent="0.25">
      <c r="A287" s="4" t="s">
        <v>52</v>
      </c>
      <c r="B287" t="s">
        <v>92</v>
      </c>
      <c r="C287" t="s">
        <v>28</v>
      </c>
      <c r="D287" s="1">
        <v>837</v>
      </c>
      <c r="E287" s="1">
        <v>8001</v>
      </c>
      <c r="F287" s="26">
        <v>1</v>
      </c>
      <c r="G287" s="29">
        <v>0</v>
      </c>
      <c r="H287" s="32"/>
      <c r="I287" s="40">
        <f t="shared" si="51"/>
        <v>0</v>
      </c>
      <c r="J287" s="19">
        <v>323243</v>
      </c>
      <c r="K287" s="32">
        <v>107848</v>
      </c>
      <c r="L287" s="43">
        <f t="shared" si="52"/>
        <v>215395</v>
      </c>
      <c r="M287" s="5">
        <f t="shared" si="53"/>
        <v>215395</v>
      </c>
      <c r="N287" s="23">
        <v>0</v>
      </c>
      <c r="O287" s="15">
        <f t="shared" si="54"/>
        <v>0</v>
      </c>
      <c r="P287" s="19">
        <v>0</v>
      </c>
      <c r="Q287" s="32">
        <v>0</v>
      </c>
      <c r="R287" s="37">
        <f t="shared" si="55"/>
        <v>0</v>
      </c>
      <c r="S287" s="2">
        <v>0</v>
      </c>
      <c r="T287" s="3">
        <f t="shared" si="56"/>
        <v>0</v>
      </c>
      <c r="U287" s="8">
        <f t="shared" si="57"/>
        <v>0</v>
      </c>
    </row>
    <row r="288" spans="1:21" ht="15.75" x14ac:dyDescent="0.25">
      <c r="A288" s="4" t="s">
        <v>52</v>
      </c>
      <c r="B288" t="s">
        <v>92</v>
      </c>
      <c r="C288" t="s">
        <v>29</v>
      </c>
      <c r="D288" s="1">
        <v>837</v>
      </c>
      <c r="E288" s="1">
        <v>8001</v>
      </c>
      <c r="F288" s="26">
        <v>1</v>
      </c>
      <c r="G288" s="29">
        <v>0</v>
      </c>
      <c r="H288" s="32"/>
      <c r="I288" s="40">
        <f t="shared" si="51"/>
        <v>0</v>
      </c>
      <c r="J288" s="19">
        <v>323243</v>
      </c>
      <c r="K288" s="32">
        <v>107848</v>
      </c>
      <c r="L288" s="43">
        <f t="shared" si="52"/>
        <v>215395</v>
      </c>
      <c r="M288" s="5">
        <f t="shared" si="53"/>
        <v>215395</v>
      </c>
      <c r="N288" s="23">
        <v>1.4300000000000001E-4</v>
      </c>
      <c r="O288" s="15">
        <f t="shared" si="54"/>
        <v>30.801485000000003</v>
      </c>
      <c r="P288" s="19">
        <v>0</v>
      </c>
      <c r="Q288" s="32">
        <v>0</v>
      </c>
      <c r="R288" s="37">
        <f t="shared" si="55"/>
        <v>0</v>
      </c>
      <c r="S288" s="2">
        <v>1.2999999999999999E-4</v>
      </c>
      <c r="T288" s="3">
        <f t="shared" si="56"/>
        <v>0</v>
      </c>
      <c r="U288" s="8">
        <f t="shared" si="57"/>
        <v>30.801485000000003</v>
      </c>
    </row>
    <row r="289" spans="1:21" ht="15.75" x14ac:dyDescent="0.25">
      <c r="A289" s="4" t="s">
        <v>52</v>
      </c>
      <c r="B289" t="s">
        <v>92</v>
      </c>
      <c r="C289" t="s">
        <v>163</v>
      </c>
      <c r="D289" s="1">
        <v>837</v>
      </c>
      <c r="E289" s="1">
        <v>8001</v>
      </c>
      <c r="F289" s="26">
        <v>1</v>
      </c>
      <c r="G289" s="29">
        <v>0</v>
      </c>
      <c r="H289" s="32"/>
      <c r="I289" s="40">
        <f t="shared" si="51"/>
        <v>0</v>
      </c>
      <c r="J289" s="19">
        <v>323243</v>
      </c>
      <c r="K289" s="32">
        <v>107848</v>
      </c>
      <c r="L289" s="43">
        <f t="shared" si="52"/>
        <v>215395</v>
      </c>
      <c r="M289" s="5">
        <f t="shared" si="53"/>
        <v>215395</v>
      </c>
      <c r="N289" s="23">
        <v>7.2000000000000002E-5</v>
      </c>
      <c r="O289" s="15">
        <f t="shared" si="54"/>
        <v>15.50844</v>
      </c>
      <c r="P289" s="19">
        <v>0</v>
      </c>
      <c r="Q289" s="32">
        <v>0</v>
      </c>
      <c r="R289" s="37">
        <f t="shared" si="55"/>
        <v>0</v>
      </c>
      <c r="S289" s="2">
        <v>3.6999999999999998E-5</v>
      </c>
      <c r="T289" s="3">
        <f t="shared" si="56"/>
        <v>0</v>
      </c>
      <c r="U289" s="8">
        <f t="shared" si="57"/>
        <v>15.50844</v>
      </c>
    </row>
    <row r="290" spans="1:21" ht="15.75" x14ac:dyDescent="0.25">
      <c r="A290" s="4" t="s">
        <v>52</v>
      </c>
      <c r="B290" t="s">
        <v>85</v>
      </c>
      <c r="C290" t="s">
        <v>60</v>
      </c>
      <c r="D290" s="1">
        <v>251</v>
      </c>
      <c r="E290" s="1">
        <v>8010</v>
      </c>
      <c r="F290" s="26">
        <v>1</v>
      </c>
      <c r="G290" s="29">
        <v>50939577</v>
      </c>
      <c r="H290" s="32">
        <v>3287564</v>
      </c>
      <c r="I290" s="40">
        <f t="shared" si="51"/>
        <v>47652013</v>
      </c>
      <c r="J290" s="19">
        <v>14526</v>
      </c>
      <c r="K290" s="33"/>
      <c r="L290" s="43">
        <f t="shared" si="52"/>
        <v>14526</v>
      </c>
      <c r="M290" s="5">
        <f t="shared" si="53"/>
        <v>47666539</v>
      </c>
      <c r="N290" s="23">
        <v>1.147E-3</v>
      </c>
      <c r="O290" s="15">
        <f t="shared" si="54"/>
        <v>54673.520233000003</v>
      </c>
      <c r="P290" s="19">
        <v>90555</v>
      </c>
      <c r="Q290" s="32">
        <v>985660</v>
      </c>
      <c r="R290" s="37">
        <f t="shared" si="55"/>
        <v>-895105</v>
      </c>
      <c r="S290" s="2">
        <v>1.145E-3</v>
      </c>
      <c r="T290" s="3">
        <f t="shared" si="56"/>
        <v>-1024.895225</v>
      </c>
      <c r="U290" s="8">
        <f t="shared" si="57"/>
        <v>53648.625008000003</v>
      </c>
    </row>
    <row r="291" spans="1:21" ht="15.75" x14ac:dyDescent="0.25">
      <c r="A291" s="4" t="s">
        <v>52</v>
      </c>
      <c r="B291" t="s">
        <v>85</v>
      </c>
      <c r="C291" t="s">
        <v>61</v>
      </c>
      <c r="D291" s="1">
        <v>251</v>
      </c>
      <c r="E291" s="1">
        <v>8010</v>
      </c>
      <c r="F291" s="26">
        <v>1</v>
      </c>
      <c r="G291" s="29">
        <v>50939577</v>
      </c>
      <c r="H291" s="32">
        <v>3287564</v>
      </c>
      <c r="I291" s="40">
        <f t="shared" si="51"/>
        <v>47652013</v>
      </c>
      <c r="J291" s="19">
        <v>14526</v>
      </c>
      <c r="K291" s="33"/>
      <c r="L291" s="43">
        <f t="shared" si="52"/>
        <v>14526</v>
      </c>
      <c r="M291" s="5">
        <f t="shared" si="53"/>
        <v>47666539</v>
      </c>
      <c r="N291" s="23">
        <v>1.13E-4</v>
      </c>
      <c r="O291" s="15">
        <f t="shared" si="54"/>
        <v>5386.3189069999999</v>
      </c>
      <c r="P291" s="19">
        <v>90555</v>
      </c>
      <c r="Q291" s="32">
        <v>985660</v>
      </c>
      <c r="R291" s="37">
        <f t="shared" si="55"/>
        <v>-895105</v>
      </c>
      <c r="S291" s="2">
        <v>1.0900000000000001E-4</v>
      </c>
      <c r="T291" s="3">
        <f t="shared" si="56"/>
        <v>-97.566445000000002</v>
      </c>
      <c r="U291" s="8">
        <f t="shared" si="57"/>
        <v>5288.7524619999995</v>
      </c>
    </row>
    <row r="292" spans="1:21" ht="15.75" x14ac:dyDescent="0.25">
      <c r="A292" s="4" t="s">
        <v>52</v>
      </c>
      <c r="B292" t="s">
        <v>85</v>
      </c>
      <c r="C292" t="s">
        <v>62</v>
      </c>
      <c r="D292" s="1">
        <v>251</v>
      </c>
      <c r="E292" s="1">
        <v>8010</v>
      </c>
      <c r="F292" s="26">
        <v>1</v>
      </c>
      <c r="G292" s="29">
        <v>50939577</v>
      </c>
      <c r="H292" s="32">
        <v>3287564</v>
      </c>
      <c r="I292" s="40">
        <f t="shared" si="51"/>
        <v>47652013</v>
      </c>
      <c r="J292" s="19">
        <v>14526</v>
      </c>
      <c r="K292" s="33"/>
      <c r="L292" s="43">
        <f t="shared" si="52"/>
        <v>14526</v>
      </c>
      <c r="M292" s="5">
        <f t="shared" si="53"/>
        <v>47666539</v>
      </c>
      <c r="N292" s="23">
        <v>4.2200000000000001E-4</v>
      </c>
      <c r="O292" s="15">
        <f t="shared" si="54"/>
        <v>20115.279458000001</v>
      </c>
      <c r="P292" s="19">
        <v>90555</v>
      </c>
      <c r="Q292" s="32">
        <v>985660</v>
      </c>
      <c r="R292" s="37">
        <f t="shared" si="55"/>
        <v>-895105</v>
      </c>
      <c r="S292" s="2">
        <v>3.8099999999999999E-4</v>
      </c>
      <c r="T292" s="3">
        <f t="shared" si="56"/>
        <v>-341.03500500000001</v>
      </c>
      <c r="U292" s="8">
        <f t="shared" si="57"/>
        <v>19774.244452999999</v>
      </c>
    </row>
    <row r="293" spans="1:21" ht="15.75" x14ac:dyDescent="0.25">
      <c r="A293" s="4" t="s">
        <v>52</v>
      </c>
      <c r="B293" t="s">
        <v>85</v>
      </c>
      <c r="C293" t="s">
        <v>71</v>
      </c>
      <c r="D293" s="1">
        <v>251</v>
      </c>
      <c r="E293" s="1">
        <v>8010</v>
      </c>
      <c r="F293" s="26">
        <v>0.6</v>
      </c>
      <c r="G293" s="29">
        <v>50939577</v>
      </c>
      <c r="H293" s="32">
        <v>3287564</v>
      </c>
      <c r="I293" s="40">
        <f t="shared" ref="I293:I328" si="65">(G293-H293)*F293</f>
        <v>28591207.800000001</v>
      </c>
      <c r="J293" s="19">
        <v>14526</v>
      </c>
      <c r="K293" s="33"/>
      <c r="L293" s="43">
        <f t="shared" ref="L293:L328" si="66">(J293-K293)*F293</f>
        <v>8715.6</v>
      </c>
      <c r="M293" s="5">
        <f t="shared" ref="M293:M328" si="67">(G293-H293+J293-K293)*F293</f>
        <v>28599923.399999999</v>
      </c>
      <c r="N293" s="23">
        <v>6.5960000000000003E-3</v>
      </c>
      <c r="O293" s="15">
        <f t="shared" ref="O293:O328" si="68">M293*N293</f>
        <v>188645.09474639999</v>
      </c>
      <c r="P293" s="19">
        <v>90555</v>
      </c>
      <c r="Q293" s="32">
        <v>985660</v>
      </c>
      <c r="R293" s="37">
        <f t="shared" ref="R293:R328" si="69">+(P293-Q293)*F293</f>
        <v>-537063</v>
      </c>
      <c r="S293" s="2">
        <v>6.2880000000000002E-3</v>
      </c>
      <c r="T293" s="3">
        <f t="shared" ref="T293:T328" si="70">R293*S293</f>
        <v>-3377.0521440000002</v>
      </c>
      <c r="U293" s="8">
        <f t="shared" ref="U293:U328" si="71">+O293+T293</f>
        <v>185268.0426024</v>
      </c>
    </row>
    <row r="294" spans="1:21" ht="15.75" x14ac:dyDescent="0.25">
      <c r="A294" s="4" t="s">
        <v>52</v>
      </c>
      <c r="B294" t="s">
        <v>85</v>
      </c>
      <c r="C294" t="s">
        <v>63</v>
      </c>
      <c r="D294" s="1">
        <v>251</v>
      </c>
      <c r="E294" s="1">
        <v>8010</v>
      </c>
      <c r="F294" s="26">
        <v>0.6</v>
      </c>
      <c r="G294" s="29">
        <v>50939577</v>
      </c>
      <c r="H294" s="32">
        <v>3287564</v>
      </c>
      <c r="I294" s="40">
        <f t="shared" si="65"/>
        <v>28591207.800000001</v>
      </c>
      <c r="J294" s="19">
        <v>14526</v>
      </c>
      <c r="K294" s="33"/>
      <c r="L294" s="43">
        <f t="shared" si="66"/>
        <v>8715.6</v>
      </c>
      <c r="M294" s="5">
        <f t="shared" si="67"/>
        <v>28599923.399999999</v>
      </c>
      <c r="N294" s="23">
        <v>0</v>
      </c>
      <c r="O294" s="15">
        <f t="shared" si="68"/>
        <v>0</v>
      </c>
      <c r="P294" s="19">
        <v>90555</v>
      </c>
      <c r="Q294" s="32">
        <v>985660</v>
      </c>
      <c r="R294" s="37">
        <f t="shared" si="69"/>
        <v>-537063</v>
      </c>
      <c r="S294" s="2">
        <v>0</v>
      </c>
      <c r="T294" s="3">
        <f t="shared" si="70"/>
        <v>0</v>
      </c>
      <c r="U294" s="8">
        <f t="shared" si="71"/>
        <v>0</v>
      </c>
    </row>
    <row r="295" spans="1:21" ht="15.75" x14ac:dyDescent="0.25">
      <c r="A295" s="4" t="s">
        <v>52</v>
      </c>
      <c r="B295" t="s">
        <v>85</v>
      </c>
      <c r="C295" t="s">
        <v>64</v>
      </c>
      <c r="D295" s="1">
        <v>251</v>
      </c>
      <c r="E295" s="1">
        <v>8010</v>
      </c>
      <c r="F295" s="26">
        <v>1</v>
      </c>
      <c r="G295" s="29">
        <v>50939577</v>
      </c>
      <c r="H295" s="32">
        <v>3287564</v>
      </c>
      <c r="I295" s="40">
        <f t="shared" si="65"/>
        <v>47652013</v>
      </c>
      <c r="J295" s="19">
        <v>14526</v>
      </c>
      <c r="K295" s="33"/>
      <c r="L295" s="43">
        <f t="shared" si="66"/>
        <v>14526</v>
      </c>
      <c r="M295" s="5">
        <f t="shared" si="67"/>
        <v>47666539</v>
      </c>
      <c r="N295" s="23">
        <v>6.7999999999999999E-5</v>
      </c>
      <c r="O295" s="15">
        <f t="shared" si="68"/>
        <v>3241.3246519999998</v>
      </c>
      <c r="P295" s="19">
        <v>90555</v>
      </c>
      <c r="Q295" s="32">
        <v>985660</v>
      </c>
      <c r="R295" s="37">
        <f t="shared" si="69"/>
        <v>-895105</v>
      </c>
      <c r="S295" s="2">
        <v>6.7999999999999999E-5</v>
      </c>
      <c r="T295" s="3">
        <f t="shared" si="70"/>
        <v>-60.867139999999999</v>
      </c>
      <c r="U295" s="8">
        <f t="shared" si="71"/>
        <v>3180.457512</v>
      </c>
    </row>
    <row r="296" spans="1:21" ht="15.75" x14ac:dyDescent="0.25">
      <c r="A296" s="4" t="s">
        <v>52</v>
      </c>
      <c r="B296" t="s">
        <v>85</v>
      </c>
      <c r="C296" t="s">
        <v>65</v>
      </c>
      <c r="D296" s="1">
        <v>251</v>
      </c>
      <c r="E296" s="1">
        <v>8010</v>
      </c>
      <c r="F296" s="26">
        <v>1</v>
      </c>
      <c r="G296" s="29">
        <v>50939577</v>
      </c>
      <c r="H296" s="32">
        <v>3287564</v>
      </c>
      <c r="I296" s="40">
        <f t="shared" si="65"/>
        <v>47652013</v>
      </c>
      <c r="J296" s="19">
        <v>14526</v>
      </c>
      <c r="K296" s="33"/>
      <c r="L296" s="43">
        <f t="shared" si="66"/>
        <v>14526</v>
      </c>
      <c r="M296" s="5">
        <f t="shared" si="67"/>
        <v>47666539</v>
      </c>
      <c r="N296" s="23">
        <v>1.54E-4</v>
      </c>
      <c r="O296" s="15">
        <f t="shared" si="68"/>
        <v>7340.6470060000001</v>
      </c>
      <c r="P296" s="19">
        <v>90555</v>
      </c>
      <c r="Q296" s="32">
        <v>985660</v>
      </c>
      <c r="R296" s="37">
        <f t="shared" si="69"/>
        <v>-895105</v>
      </c>
      <c r="S296" s="2">
        <v>1.03E-4</v>
      </c>
      <c r="T296" s="3">
        <f t="shared" si="70"/>
        <v>-92.195814999999996</v>
      </c>
      <c r="U296" s="8">
        <f t="shared" si="71"/>
        <v>7248.4511910000001</v>
      </c>
    </row>
    <row r="297" spans="1:21" ht="15.75" x14ac:dyDescent="0.25">
      <c r="A297" s="4" t="s">
        <v>52</v>
      </c>
      <c r="B297" t="s">
        <v>85</v>
      </c>
      <c r="C297" t="s">
        <v>72</v>
      </c>
      <c r="D297" s="1">
        <v>251</v>
      </c>
      <c r="E297" s="1">
        <v>8010</v>
      </c>
      <c r="F297" s="26">
        <v>1</v>
      </c>
      <c r="G297" s="29">
        <v>50939577</v>
      </c>
      <c r="H297" s="32">
        <v>3287564</v>
      </c>
      <c r="I297" s="40">
        <f t="shared" si="65"/>
        <v>47652013</v>
      </c>
      <c r="J297" s="19">
        <v>14526</v>
      </c>
      <c r="K297" s="33"/>
      <c r="L297" s="43">
        <f t="shared" si="66"/>
        <v>14526</v>
      </c>
      <c r="M297" s="5">
        <f t="shared" si="67"/>
        <v>47666539</v>
      </c>
      <c r="N297" s="23">
        <v>2.14E-4</v>
      </c>
      <c r="O297" s="15">
        <f t="shared" si="68"/>
        <v>10200.639346</v>
      </c>
      <c r="P297" s="19">
        <v>90555</v>
      </c>
      <c r="Q297" s="32">
        <v>985660</v>
      </c>
      <c r="R297" s="37">
        <f t="shared" si="69"/>
        <v>-895105</v>
      </c>
      <c r="S297" s="2">
        <v>2.1699999999999999E-4</v>
      </c>
      <c r="T297" s="3">
        <f t="shared" si="70"/>
        <v>-194.237785</v>
      </c>
      <c r="U297" s="8">
        <f t="shared" si="71"/>
        <v>10006.401561000001</v>
      </c>
    </row>
    <row r="298" spans="1:21" ht="15.75" x14ac:dyDescent="0.25">
      <c r="A298" s="4" t="s">
        <v>52</v>
      </c>
      <c r="B298" t="s">
        <v>85</v>
      </c>
      <c r="C298" t="s">
        <v>66</v>
      </c>
      <c r="D298" s="1">
        <v>251</v>
      </c>
      <c r="E298" s="1">
        <v>8010</v>
      </c>
      <c r="F298" s="26">
        <v>1</v>
      </c>
      <c r="G298" s="29">
        <v>50939577</v>
      </c>
      <c r="H298" s="32">
        <v>3287564</v>
      </c>
      <c r="I298" s="40">
        <f t="shared" si="65"/>
        <v>47652013</v>
      </c>
      <c r="J298" s="19">
        <v>14526</v>
      </c>
      <c r="K298" s="33"/>
      <c r="L298" s="43">
        <f t="shared" si="66"/>
        <v>14526</v>
      </c>
      <c r="M298" s="5">
        <f t="shared" si="67"/>
        <v>47666539</v>
      </c>
      <c r="N298" s="23">
        <v>4.8099999999999998E-4</v>
      </c>
      <c r="O298" s="15">
        <f t="shared" si="68"/>
        <v>22927.605259</v>
      </c>
      <c r="P298" s="19">
        <v>90555</v>
      </c>
      <c r="Q298" s="32">
        <v>985660</v>
      </c>
      <c r="R298" s="37">
        <f t="shared" si="69"/>
        <v>-895105</v>
      </c>
      <c r="S298" s="2">
        <v>4.0700000000000003E-4</v>
      </c>
      <c r="T298" s="3">
        <f t="shared" si="70"/>
        <v>-364.30773500000004</v>
      </c>
      <c r="U298" s="8">
        <f t="shared" si="71"/>
        <v>22563.297524000001</v>
      </c>
    </row>
    <row r="299" spans="1:21" ht="15.75" x14ac:dyDescent="0.25">
      <c r="A299" s="4" t="s">
        <v>52</v>
      </c>
      <c r="B299" t="s">
        <v>85</v>
      </c>
      <c r="C299" t="s">
        <v>73</v>
      </c>
      <c r="D299" s="1">
        <v>251</v>
      </c>
      <c r="E299" s="1">
        <v>8010</v>
      </c>
      <c r="F299" s="26">
        <v>1</v>
      </c>
      <c r="G299" s="29">
        <v>50939577</v>
      </c>
      <c r="H299" s="32">
        <v>3287564</v>
      </c>
      <c r="I299" s="40">
        <f t="shared" si="65"/>
        <v>47652013</v>
      </c>
      <c r="J299" s="19">
        <v>14526</v>
      </c>
      <c r="K299" s="33"/>
      <c r="L299" s="43">
        <f t="shared" si="66"/>
        <v>14526</v>
      </c>
      <c r="M299" s="5">
        <f t="shared" si="67"/>
        <v>47666539</v>
      </c>
      <c r="N299" s="23">
        <v>2.2390000000000001E-3</v>
      </c>
      <c r="O299" s="15">
        <f t="shared" si="68"/>
        <v>106725.380821</v>
      </c>
      <c r="P299" s="19">
        <v>90555</v>
      </c>
      <c r="Q299" s="32">
        <v>985660</v>
      </c>
      <c r="R299" s="37">
        <f t="shared" si="69"/>
        <v>-895105</v>
      </c>
      <c r="S299" s="2">
        <v>1.9400000000000001E-3</v>
      </c>
      <c r="T299" s="3">
        <f t="shared" si="70"/>
        <v>-1736.5037</v>
      </c>
      <c r="U299" s="8">
        <f t="shared" si="71"/>
        <v>104988.877121</v>
      </c>
    </row>
    <row r="300" spans="1:21" ht="15.75" x14ac:dyDescent="0.25">
      <c r="A300" s="4" t="s">
        <v>52</v>
      </c>
      <c r="B300" t="s">
        <v>85</v>
      </c>
      <c r="C300" t="s">
        <v>67</v>
      </c>
      <c r="D300" s="1">
        <v>251</v>
      </c>
      <c r="E300" s="1">
        <v>8010</v>
      </c>
      <c r="F300" s="26">
        <v>1</v>
      </c>
      <c r="G300" s="29">
        <v>50939577</v>
      </c>
      <c r="H300" s="32">
        <v>3287564</v>
      </c>
      <c r="I300" s="40">
        <f t="shared" si="65"/>
        <v>47652013</v>
      </c>
      <c r="J300" s="19">
        <v>14526</v>
      </c>
      <c r="K300" s="33"/>
      <c r="L300" s="43">
        <f t="shared" si="66"/>
        <v>14526</v>
      </c>
      <c r="M300" s="5">
        <f t="shared" si="67"/>
        <v>47666539</v>
      </c>
      <c r="N300" s="23">
        <v>6.6000000000000005E-5</v>
      </c>
      <c r="O300" s="15">
        <f t="shared" si="68"/>
        <v>3145.9915740000001</v>
      </c>
      <c r="P300" s="19">
        <v>90555</v>
      </c>
      <c r="Q300" s="32">
        <v>985660</v>
      </c>
      <c r="R300" s="37">
        <f t="shared" si="69"/>
        <v>-895105</v>
      </c>
      <c r="S300" s="2">
        <v>6.6000000000000005E-5</v>
      </c>
      <c r="T300" s="3">
        <f t="shared" si="70"/>
        <v>-59.076930000000004</v>
      </c>
      <c r="U300" s="8">
        <f t="shared" si="71"/>
        <v>3086.914644</v>
      </c>
    </row>
    <row r="301" spans="1:21" ht="15.75" x14ac:dyDescent="0.25">
      <c r="A301" s="4" t="s">
        <v>52</v>
      </c>
      <c r="B301" t="s">
        <v>85</v>
      </c>
      <c r="C301" t="s">
        <v>80</v>
      </c>
      <c r="D301" s="1">
        <v>251</v>
      </c>
      <c r="E301" s="1">
        <v>8010</v>
      </c>
      <c r="F301" s="26">
        <v>1</v>
      </c>
      <c r="G301" s="29">
        <v>50939577</v>
      </c>
      <c r="H301" s="32">
        <v>3287564</v>
      </c>
      <c r="I301" s="40">
        <f t="shared" ref="I301" si="72">(G301-H301)*F301</f>
        <v>47652013</v>
      </c>
      <c r="J301" s="19">
        <v>14526</v>
      </c>
      <c r="K301" s="33"/>
      <c r="L301" s="43">
        <f t="shared" ref="L301" si="73">(J301-K301)*F301</f>
        <v>14526</v>
      </c>
      <c r="M301" s="5">
        <f t="shared" ref="M301" si="74">(G301-H301+J301-K301)*F301</f>
        <v>47666539</v>
      </c>
      <c r="N301" s="23">
        <v>0</v>
      </c>
      <c r="O301" s="15">
        <f t="shared" ref="O301" si="75">M301*N301</f>
        <v>0</v>
      </c>
      <c r="P301" s="19">
        <v>90555</v>
      </c>
      <c r="Q301" s="32">
        <v>985660</v>
      </c>
      <c r="R301" s="37">
        <f t="shared" ref="R301" si="76">+(P301-Q301)*F301</f>
        <v>-895105</v>
      </c>
      <c r="S301" s="2">
        <v>0</v>
      </c>
      <c r="T301" s="3">
        <f t="shared" ref="T301" si="77">R301*S301</f>
        <v>0</v>
      </c>
      <c r="U301" s="8">
        <f t="shared" ref="U301" si="78">+O301+T301</f>
        <v>0</v>
      </c>
    </row>
    <row r="302" spans="1:21" ht="15.75" x14ac:dyDescent="0.25">
      <c r="A302" s="4" t="s">
        <v>52</v>
      </c>
      <c r="B302" t="s">
        <v>85</v>
      </c>
      <c r="C302" t="s">
        <v>68</v>
      </c>
      <c r="D302" s="1">
        <v>251</v>
      </c>
      <c r="E302" s="1">
        <v>8010</v>
      </c>
      <c r="F302" s="26">
        <v>1</v>
      </c>
      <c r="G302" s="29">
        <v>50939577</v>
      </c>
      <c r="H302" s="32">
        <v>3287564</v>
      </c>
      <c r="I302" s="40">
        <f t="shared" si="65"/>
        <v>47652013</v>
      </c>
      <c r="J302" s="19">
        <v>14526</v>
      </c>
      <c r="K302" s="33"/>
      <c r="L302" s="43">
        <f t="shared" si="66"/>
        <v>14526</v>
      </c>
      <c r="M302" s="5">
        <f t="shared" si="67"/>
        <v>47666539</v>
      </c>
      <c r="N302" s="23">
        <v>1.0900000000000001E-4</v>
      </c>
      <c r="O302" s="15">
        <f t="shared" si="68"/>
        <v>5195.6527510000005</v>
      </c>
      <c r="P302" s="19">
        <v>90555</v>
      </c>
      <c r="Q302" s="32">
        <v>985660</v>
      </c>
      <c r="R302" s="37">
        <f t="shared" si="69"/>
        <v>-895105</v>
      </c>
      <c r="S302" s="2">
        <v>1.0900000000000001E-4</v>
      </c>
      <c r="T302" s="3">
        <f t="shared" si="70"/>
        <v>-97.566445000000002</v>
      </c>
      <c r="U302" s="8">
        <f t="shared" si="71"/>
        <v>5098.0863060000001</v>
      </c>
    </row>
    <row r="303" spans="1:21" ht="15.75" x14ac:dyDescent="0.25">
      <c r="A303" s="4" t="s">
        <v>52</v>
      </c>
      <c r="B303" t="s">
        <v>85</v>
      </c>
      <c r="C303" t="s">
        <v>69</v>
      </c>
      <c r="D303" s="1">
        <v>251</v>
      </c>
      <c r="E303" s="1">
        <v>8010</v>
      </c>
      <c r="F303" s="26">
        <v>1</v>
      </c>
      <c r="G303" s="29">
        <v>50939577</v>
      </c>
      <c r="H303" s="32">
        <v>3287564</v>
      </c>
      <c r="I303" s="40">
        <f t="shared" si="65"/>
        <v>47652013</v>
      </c>
      <c r="J303" s="19">
        <v>14526</v>
      </c>
      <c r="K303" s="33"/>
      <c r="L303" s="43">
        <f t="shared" si="66"/>
        <v>14526</v>
      </c>
      <c r="M303" s="5">
        <f t="shared" si="67"/>
        <v>47666539</v>
      </c>
      <c r="N303" s="23">
        <v>1.5E-5</v>
      </c>
      <c r="O303" s="15">
        <f t="shared" si="68"/>
        <v>714.99808500000006</v>
      </c>
      <c r="P303" s="19">
        <v>90555</v>
      </c>
      <c r="Q303" s="32">
        <v>985660</v>
      </c>
      <c r="R303" s="37">
        <f t="shared" si="69"/>
        <v>-895105</v>
      </c>
      <c r="S303" s="2">
        <v>1.0000000000000001E-5</v>
      </c>
      <c r="T303" s="3">
        <f t="shared" si="70"/>
        <v>-8.9510500000000004</v>
      </c>
      <c r="U303" s="8">
        <f t="shared" si="71"/>
        <v>706.04703500000005</v>
      </c>
    </row>
    <row r="304" spans="1:21" ht="15.75" x14ac:dyDescent="0.25">
      <c r="A304" s="4" t="s">
        <v>52</v>
      </c>
      <c r="B304" t="s">
        <v>85</v>
      </c>
      <c r="C304" t="s">
        <v>70</v>
      </c>
      <c r="D304" s="1">
        <v>251</v>
      </c>
      <c r="E304" s="1">
        <v>8010</v>
      </c>
      <c r="F304" s="26">
        <v>1</v>
      </c>
      <c r="G304" s="29">
        <v>50939577</v>
      </c>
      <c r="H304" s="32">
        <v>3287564</v>
      </c>
      <c r="I304" s="40">
        <f t="shared" si="65"/>
        <v>47652013</v>
      </c>
      <c r="J304" s="19">
        <v>14526</v>
      </c>
      <c r="K304" s="33"/>
      <c r="L304" s="43">
        <f t="shared" si="66"/>
        <v>14526</v>
      </c>
      <c r="M304" s="5">
        <f t="shared" si="67"/>
        <v>47666539</v>
      </c>
      <c r="N304" s="23">
        <v>1.73E-4</v>
      </c>
      <c r="O304" s="15">
        <f t="shared" si="68"/>
        <v>8246.3112469999996</v>
      </c>
      <c r="P304" s="19">
        <v>90555</v>
      </c>
      <c r="Q304" s="32">
        <v>985660</v>
      </c>
      <c r="R304" s="37">
        <f t="shared" si="69"/>
        <v>-895105</v>
      </c>
      <c r="S304" s="2">
        <v>1.73E-4</v>
      </c>
      <c r="T304" s="3">
        <f t="shared" si="70"/>
        <v>-154.85316499999999</v>
      </c>
      <c r="U304" s="8">
        <f t="shared" si="71"/>
        <v>8091.4580819999992</v>
      </c>
    </row>
    <row r="305" spans="1:21" ht="15.75" x14ac:dyDescent="0.25">
      <c r="A305" s="4" t="s">
        <v>52</v>
      </c>
      <c r="B305" t="s">
        <v>85</v>
      </c>
      <c r="C305" t="s">
        <v>85</v>
      </c>
      <c r="D305" s="1">
        <v>251</v>
      </c>
      <c r="E305" s="1">
        <v>8010</v>
      </c>
      <c r="F305" s="26">
        <v>1</v>
      </c>
      <c r="G305" s="29">
        <v>50939577</v>
      </c>
      <c r="H305" s="32">
        <v>3287564</v>
      </c>
      <c r="I305" s="40">
        <f t="shared" si="65"/>
        <v>47652013</v>
      </c>
      <c r="J305" s="19">
        <v>14526</v>
      </c>
      <c r="K305" s="33"/>
      <c r="L305" s="43">
        <f t="shared" si="66"/>
        <v>14526</v>
      </c>
      <c r="M305" s="5">
        <f t="shared" si="67"/>
        <v>47666539</v>
      </c>
      <c r="N305" s="23">
        <v>0</v>
      </c>
      <c r="O305" s="15">
        <f t="shared" si="68"/>
        <v>0</v>
      </c>
      <c r="P305" s="19">
        <v>90555</v>
      </c>
      <c r="Q305" s="32">
        <v>985660</v>
      </c>
      <c r="R305" s="37">
        <f t="shared" si="69"/>
        <v>-895105</v>
      </c>
      <c r="S305" s="2">
        <v>0</v>
      </c>
      <c r="T305" s="3">
        <f t="shared" si="70"/>
        <v>0</v>
      </c>
      <c r="U305" s="8">
        <f t="shared" si="71"/>
        <v>0</v>
      </c>
    </row>
    <row r="306" spans="1:21" ht="15.75" x14ac:dyDescent="0.25">
      <c r="A306" s="4" t="s">
        <v>52</v>
      </c>
      <c r="B306" t="s">
        <v>85</v>
      </c>
      <c r="C306" t="s">
        <v>35</v>
      </c>
      <c r="D306" s="1">
        <v>251</v>
      </c>
      <c r="E306" s="1">
        <v>8010</v>
      </c>
      <c r="F306" s="26">
        <v>1</v>
      </c>
      <c r="G306" s="29">
        <v>50939577</v>
      </c>
      <c r="H306" s="32">
        <v>3287564</v>
      </c>
      <c r="I306" s="40">
        <f t="shared" si="65"/>
        <v>47652013</v>
      </c>
      <c r="J306" s="19">
        <v>14526</v>
      </c>
      <c r="K306" s="33"/>
      <c r="L306" s="43">
        <f t="shared" si="66"/>
        <v>14526</v>
      </c>
      <c r="M306" s="5">
        <f t="shared" si="67"/>
        <v>47666539</v>
      </c>
      <c r="N306" s="23">
        <v>1.73E-4</v>
      </c>
      <c r="O306" s="15">
        <f t="shared" si="68"/>
        <v>8246.3112469999996</v>
      </c>
      <c r="P306" s="19">
        <v>90555</v>
      </c>
      <c r="Q306" s="32">
        <v>985660</v>
      </c>
      <c r="R306" s="37">
        <f t="shared" si="69"/>
        <v>-895105</v>
      </c>
      <c r="S306" s="2">
        <v>1.73E-4</v>
      </c>
      <c r="T306" s="3">
        <f t="shared" si="70"/>
        <v>-154.85316499999999</v>
      </c>
      <c r="U306" s="8">
        <f t="shared" si="71"/>
        <v>8091.4580819999992</v>
      </c>
    </row>
    <row r="307" spans="1:21" ht="15.75" x14ac:dyDescent="0.25">
      <c r="A307" s="4" t="s">
        <v>52</v>
      </c>
      <c r="B307" t="s">
        <v>85</v>
      </c>
      <c r="C307" t="s">
        <v>28</v>
      </c>
      <c r="D307" s="1">
        <v>251</v>
      </c>
      <c r="E307" s="1">
        <v>8010</v>
      </c>
      <c r="F307" s="26">
        <v>0.6</v>
      </c>
      <c r="G307" s="29">
        <v>50939577</v>
      </c>
      <c r="H307" s="32">
        <v>3287564</v>
      </c>
      <c r="I307" s="40">
        <f t="shared" si="65"/>
        <v>28591207.800000001</v>
      </c>
      <c r="J307" s="19">
        <v>14526</v>
      </c>
      <c r="K307" s="33"/>
      <c r="L307" s="43">
        <f t="shared" si="66"/>
        <v>8715.6</v>
      </c>
      <c r="M307" s="5">
        <f t="shared" si="67"/>
        <v>28599923.399999999</v>
      </c>
      <c r="N307" s="23">
        <v>0</v>
      </c>
      <c r="O307" s="15">
        <f t="shared" si="68"/>
        <v>0</v>
      </c>
      <c r="P307" s="19">
        <v>90555</v>
      </c>
      <c r="Q307" s="32">
        <v>985660</v>
      </c>
      <c r="R307" s="37">
        <f t="shared" si="69"/>
        <v>-537063</v>
      </c>
      <c r="S307" s="2">
        <v>0</v>
      </c>
      <c r="T307" s="3">
        <f t="shared" si="70"/>
        <v>0</v>
      </c>
      <c r="U307" s="8">
        <f t="shared" si="71"/>
        <v>0</v>
      </c>
    </row>
    <row r="308" spans="1:21" ht="15.75" x14ac:dyDescent="0.25">
      <c r="A308" s="4" t="s">
        <v>52</v>
      </c>
      <c r="B308" t="s">
        <v>85</v>
      </c>
      <c r="C308" t="s">
        <v>29</v>
      </c>
      <c r="D308" s="1">
        <v>251</v>
      </c>
      <c r="E308" s="1">
        <v>8010</v>
      </c>
      <c r="F308" s="26">
        <v>0.6</v>
      </c>
      <c r="G308" s="29">
        <v>50939577</v>
      </c>
      <c r="H308" s="32">
        <v>3287564</v>
      </c>
      <c r="I308" s="40">
        <f t="shared" si="65"/>
        <v>28591207.800000001</v>
      </c>
      <c r="J308" s="19">
        <v>14526</v>
      </c>
      <c r="K308" s="33"/>
      <c r="L308" s="43">
        <f t="shared" si="66"/>
        <v>8715.6</v>
      </c>
      <c r="M308" s="5">
        <f t="shared" si="67"/>
        <v>28599923.399999999</v>
      </c>
      <c r="N308" s="23">
        <v>1.4300000000000001E-4</v>
      </c>
      <c r="O308" s="15">
        <f t="shared" si="68"/>
        <v>4089.7890462</v>
      </c>
      <c r="P308" s="19">
        <v>90555</v>
      </c>
      <c r="Q308" s="32">
        <v>985660</v>
      </c>
      <c r="R308" s="37">
        <f t="shared" si="69"/>
        <v>-537063</v>
      </c>
      <c r="S308" s="2">
        <v>1.2999999999999999E-4</v>
      </c>
      <c r="T308" s="3">
        <f t="shared" si="70"/>
        <v>-69.818189999999987</v>
      </c>
      <c r="U308" s="8">
        <f t="shared" si="71"/>
        <v>4019.9708562000001</v>
      </c>
    </row>
    <row r="309" spans="1:21" ht="15.75" x14ac:dyDescent="0.25">
      <c r="A309" s="4" t="s">
        <v>52</v>
      </c>
      <c r="B309" t="s">
        <v>85</v>
      </c>
      <c r="C309" t="s">
        <v>163</v>
      </c>
      <c r="D309" s="1">
        <v>251</v>
      </c>
      <c r="E309" s="1">
        <v>8010</v>
      </c>
      <c r="F309" s="26">
        <v>1</v>
      </c>
      <c r="G309" s="29">
        <v>50939577</v>
      </c>
      <c r="H309" s="32">
        <v>3287564</v>
      </c>
      <c r="I309" s="40">
        <f t="shared" si="65"/>
        <v>47652013</v>
      </c>
      <c r="J309" s="19">
        <v>14526</v>
      </c>
      <c r="K309" s="33"/>
      <c r="L309" s="43">
        <f t="shared" si="66"/>
        <v>14526</v>
      </c>
      <c r="M309" s="5">
        <f t="shared" si="67"/>
        <v>47666539</v>
      </c>
      <c r="N309" s="23">
        <v>7.2000000000000002E-5</v>
      </c>
      <c r="O309" s="15">
        <f t="shared" si="68"/>
        <v>3431.990808</v>
      </c>
      <c r="P309" s="19">
        <v>90555</v>
      </c>
      <c r="Q309" s="32">
        <v>985660</v>
      </c>
      <c r="R309" s="37">
        <f t="shared" si="69"/>
        <v>-895105</v>
      </c>
      <c r="S309" s="2">
        <v>3.6999999999999998E-5</v>
      </c>
      <c r="T309" s="3">
        <f t="shared" si="70"/>
        <v>-33.118884999999999</v>
      </c>
      <c r="U309" s="8">
        <f t="shared" si="71"/>
        <v>3398.8719230000002</v>
      </c>
    </row>
    <row r="310" spans="1:21" ht="15.75" x14ac:dyDescent="0.25">
      <c r="A310" s="4" t="s">
        <v>52</v>
      </c>
      <c r="B310" t="s">
        <v>85</v>
      </c>
      <c r="C310" t="s">
        <v>60</v>
      </c>
      <c r="D310" s="1">
        <v>844</v>
      </c>
      <c r="E310" s="1">
        <v>8010</v>
      </c>
      <c r="F310" s="26">
        <v>1</v>
      </c>
      <c r="G310" s="29">
        <v>0</v>
      </c>
      <c r="H310" s="32"/>
      <c r="I310" s="40">
        <f t="shared" si="65"/>
        <v>0</v>
      </c>
      <c r="J310" s="19">
        <v>14625</v>
      </c>
      <c r="K310" s="32">
        <v>55184</v>
      </c>
      <c r="L310" s="43">
        <f t="shared" si="66"/>
        <v>-40559</v>
      </c>
      <c r="M310" s="5">
        <f t="shared" si="67"/>
        <v>-40559</v>
      </c>
      <c r="N310" s="23">
        <v>1.147E-3</v>
      </c>
      <c r="O310" s="15">
        <f t="shared" si="68"/>
        <v>-46.521172999999997</v>
      </c>
      <c r="P310" s="19">
        <v>0</v>
      </c>
      <c r="Q310" s="32">
        <v>0</v>
      </c>
      <c r="R310" s="37">
        <f t="shared" si="69"/>
        <v>0</v>
      </c>
      <c r="S310" s="2">
        <v>1.145E-3</v>
      </c>
      <c r="T310" s="3">
        <f t="shared" si="70"/>
        <v>0</v>
      </c>
      <c r="U310" s="8">
        <f t="shared" si="71"/>
        <v>-46.521172999999997</v>
      </c>
    </row>
    <row r="311" spans="1:21" ht="15.75" x14ac:dyDescent="0.25">
      <c r="A311" s="4" t="s">
        <v>52</v>
      </c>
      <c r="B311" t="s">
        <v>85</v>
      </c>
      <c r="C311" t="s">
        <v>61</v>
      </c>
      <c r="D311" s="1">
        <v>844</v>
      </c>
      <c r="E311" s="1">
        <v>8010</v>
      </c>
      <c r="F311" s="26">
        <v>1</v>
      </c>
      <c r="G311" s="29">
        <v>0</v>
      </c>
      <c r="H311" s="32"/>
      <c r="I311" s="40">
        <f t="shared" si="65"/>
        <v>0</v>
      </c>
      <c r="J311" s="19">
        <v>14625</v>
      </c>
      <c r="K311" s="32">
        <v>55184</v>
      </c>
      <c r="L311" s="43">
        <f t="shared" si="66"/>
        <v>-40559</v>
      </c>
      <c r="M311" s="5">
        <f t="shared" si="67"/>
        <v>-40559</v>
      </c>
      <c r="N311" s="23">
        <v>1.13E-4</v>
      </c>
      <c r="O311" s="15">
        <f t="shared" si="68"/>
        <v>-4.5831669999999995</v>
      </c>
      <c r="P311" s="19">
        <v>0</v>
      </c>
      <c r="Q311" s="32">
        <v>0</v>
      </c>
      <c r="R311" s="37">
        <f t="shared" si="69"/>
        <v>0</v>
      </c>
      <c r="S311" s="2">
        <v>1.0900000000000001E-4</v>
      </c>
      <c r="T311" s="3">
        <f t="shared" si="70"/>
        <v>0</v>
      </c>
      <c r="U311" s="8">
        <f t="shared" si="71"/>
        <v>-4.5831669999999995</v>
      </c>
    </row>
    <row r="312" spans="1:21" ht="15.75" x14ac:dyDescent="0.25">
      <c r="A312" s="4" t="s">
        <v>52</v>
      </c>
      <c r="B312" t="s">
        <v>85</v>
      </c>
      <c r="C312" t="s">
        <v>62</v>
      </c>
      <c r="D312" s="1">
        <v>844</v>
      </c>
      <c r="E312" s="1">
        <v>8010</v>
      </c>
      <c r="F312" s="26">
        <v>1</v>
      </c>
      <c r="G312" s="29">
        <v>0</v>
      </c>
      <c r="H312" s="32"/>
      <c r="I312" s="40">
        <f t="shared" si="65"/>
        <v>0</v>
      </c>
      <c r="J312" s="19">
        <v>14625</v>
      </c>
      <c r="K312" s="32">
        <v>55184</v>
      </c>
      <c r="L312" s="43">
        <f t="shared" si="66"/>
        <v>-40559</v>
      </c>
      <c r="M312" s="5">
        <f t="shared" si="67"/>
        <v>-40559</v>
      </c>
      <c r="N312" s="23">
        <v>4.2200000000000001E-4</v>
      </c>
      <c r="O312" s="15">
        <f t="shared" si="68"/>
        <v>-17.115898000000001</v>
      </c>
      <c r="P312" s="19">
        <v>0</v>
      </c>
      <c r="Q312" s="32">
        <v>0</v>
      </c>
      <c r="R312" s="37">
        <f t="shared" si="69"/>
        <v>0</v>
      </c>
      <c r="S312" s="2">
        <v>3.8099999999999999E-4</v>
      </c>
      <c r="T312" s="3">
        <f t="shared" si="70"/>
        <v>0</v>
      </c>
      <c r="U312" s="8">
        <f t="shared" si="71"/>
        <v>-17.115898000000001</v>
      </c>
    </row>
    <row r="313" spans="1:21" ht="15.75" x14ac:dyDescent="0.25">
      <c r="A313" s="4" t="s">
        <v>52</v>
      </c>
      <c r="B313" t="s">
        <v>85</v>
      </c>
      <c r="C313" t="s">
        <v>71</v>
      </c>
      <c r="D313" s="1">
        <v>844</v>
      </c>
      <c r="E313" s="1">
        <v>8010</v>
      </c>
      <c r="F313" s="26">
        <v>0.6</v>
      </c>
      <c r="G313" s="29">
        <v>0</v>
      </c>
      <c r="H313" s="32"/>
      <c r="I313" s="40">
        <f t="shared" si="65"/>
        <v>0</v>
      </c>
      <c r="J313" s="19">
        <v>14625</v>
      </c>
      <c r="K313" s="32">
        <v>55184</v>
      </c>
      <c r="L313" s="43">
        <f t="shared" si="66"/>
        <v>-24335.399999999998</v>
      </c>
      <c r="M313" s="5">
        <f t="shared" si="67"/>
        <v>-24335.399999999998</v>
      </c>
      <c r="N313" s="23">
        <v>6.5960000000000003E-3</v>
      </c>
      <c r="O313" s="15">
        <f t="shared" si="68"/>
        <v>-160.51629839999998</v>
      </c>
      <c r="P313" s="19">
        <v>0</v>
      </c>
      <c r="Q313" s="32">
        <v>0</v>
      </c>
      <c r="R313" s="37">
        <f t="shared" si="69"/>
        <v>0</v>
      </c>
      <c r="S313" s="2">
        <v>6.2880000000000002E-3</v>
      </c>
      <c r="T313" s="3">
        <f t="shared" si="70"/>
        <v>0</v>
      </c>
      <c r="U313" s="8">
        <f t="shared" si="71"/>
        <v>-160.51629839999998</v>
      </c>
    </row>
    <row r="314" spans="1:21" ht="15.75" x14ac:dyDescent="0.25">
      <c r="A314" s="4" t="s">
        <v>52</v>
      </c>
      <c r="B314" t="s">
        <v>85</v>
      </c>
      <c r="C314" t="s">
        <v>63</v>
      </c>
      <c r="D314" s="1">
        <v>844</v>
      </c>
      <c r="E314" s="1">
        <v>8010</v>
      </c>
      <c r="F314" s="26">
        <v>0.6</v>
      </c>
      <c r="G314" s="29">
        <v>0</v>
      </c>
      <c r="H314" s="32"/>
      <c r="I314" s="40">
        <f t="shared" si="65"/>
        <v>0</v>
      </c>
      <c r="J314" s="19">
        <v>14625</v>
      </c>
      <c r="K314" s="32">
        <v>55184</v>
      </c>
      <c r="L314" s="43">
        <f t="shared" si="66"/>
        <v>-24335.399999999998</v>
      </c>
      <c r="M314" s="5">
        <f t="shared" si="67"/>
        <v>-24335.399999999998</v>
      </c>
      <c r="N314" s="23">
        <v>0</v>
      </c>
      <c r="O314" s="15">
        <f t="shared" si="68"/>
        <v>0</v>
      </c>
      <c r="P314" s="19">
        <v>0</v>
      </c>
      <c r="Q314" s="32">
        <v>0</v>
      </c>
      <c r="R314" s="37">
        <f t="shared" si="69"/>
        <v>0</v>
      </c>
      <c r="S314" s="2">
        <v>0</v>
      </c>
      <c r="T314" s="3">
        <f t="shared" si="70"/>
        <v>0</v>
      </c>
      <c r="U314" s="8">
        <f t="shared" si="71"/>
        <v>0</v>
      </c>
    </row>
    <row r="315" spans="1:21" ht="15.75" x14ac:dyDescent="0.25">
      <c r="A315" s="4" t="s">
        <v>52</v>
      </c>
      <c r="B315" t="s">
        <v>85</v>
      </c>
      <c r="C315" t="s">
        <v>64</v>
      </c>
      <c r="D315" s="1">
        <v>844</v>
      </c>
      <c r="E315" s="1">
        <v>8010</v>
      </c>
      <c r="F315" s="26">
        <v>1</v>
      </c>
      <c r="G315" s="29">
        <v>0</v>
      </c>
      <c r="H315" s="32"/>
      <c r="I315" s="40">
        <f t="shared" si="65"/>
        <v>0</v>
      </c>
      <c r="J315" s="19">
        <v>14625</v>
      </c>
      <c r="K315" s="32">
        <v>55184</v>
      </c>
      <c r="L315" s="43">
        <f t="shared" si="66"/>
        <v>-40559</v>
      </c>
      <c r="M315" s="5">
        <f t="shared" si="67"/>
        <v>-40559</v>
      </c>
      <c r="N315" s="23">
        <v>6.7999999999999999E-5</v>
      </c>
      <c r="O315" s="15">
        <f t="shared" si="68"/>
        <v>-2.7580119999999999</v>
      </c>
      <c r="P315" s="19">
        <v>0</v>
      </c>
      <c r="Q315" s="32">
        <v>0</v>
      </c>
      <c r="R315" s="37">
        <f t="shared" si="69"/>
        <v>0</v>
      </c>
      <c r="S315" s="2">
        <v>6.7999999999999999E-5</v>
      </c>
      <c r="T315" s="3">
        <f t="shared" si="70"/>
        <v>0</v>
      </c>
      <c r="U315" s="8">
        <f t="shared" si="71"/>
        <v>-2.7580119999999999</v>
      </c>
    </row>
    <row r="316" spans="1:21" ht="15.75" x14ac:dyDescent="0.25">
      <c r="A316" s="4" t="s">
        <v>52</v>
      </c>
      <c r="B316" t="s">
        <v>85</v>
      </c>
      <c r="C316" t="s">
        <v>65</v>
      </c>
      <c r="D316" s="1">
        <v>844</v>
      </c>
      <c r="E316" s="1">
        <v>8010</v>
      </c>
      <c r="F316" s="26">
        <v>1</v>
      </c>
      <c r="G316" s="29">
        <v>0</v>
      </c>
      <c r="H316" s="32"/>
      <c r="I316" s="40">
        <f t="shared" si="65"/>
        <v>0</v>
      </c>
      <c r="J316" s="19">
        <v>14625</v>
      </c>
      <c r="K316" s="32">
        <v>55184</v>
      </c>
      <c r="L316" s="43">
        <f t="shared" si="66"/>
        <v>-40559</v>
      </c>
      <c r="M316" s="5">
        <f t="shared" si="67"/>
        <v>-40559</v>
      </c>
      <c r="N316" s="23">
        <v>1.54E-4</v>
      </c>
      <c r="O316" s="15">
        <f t="shared" si="68"/>
        <v>-6.246086</v>
      </c>
      <c r="P316" s="19">
        <v>0</v>
      </c>
      <c r="Q316" s="32">
        <v>0</v>
      </c>
      <c r="R316" s="37">
        <f t="shared" si="69"/>
        <v>0</v>
      </c>
      <c r="S316" s="2">
        <v>1.03E-4</v>
      </c>
      <c r="T316" s="3">
        <f t="shared" si="70"/>
        <v>0</v>
      </c>
      <c r="U316" s="8">
        <f t="shared" si="71"/>
        <v>-6.246086</v>
      </c>
    </row>
    <row r="317" spans="1:21" ht="15.75" x14ac:dyDescent="0.25">
      <c r="A317" s="4" t="s">
        <v>52</v>
      </c>
      <c r="B317" t="s">
        <v>85</v>
      </c>
      <c r="C317" t="s">
        <v>72</v>
      </c>
      <c r="D317" s="1">
        <v>844</v>
      </c>
      <c r="E317" s="1">
        <v>8010</v>
      </c>
      <c r="F317" s="26">
        <v>1</v>
      </c>
      <c r="G317" s="29">
        <v>0</v>
      </c>
      <c r="H317" s="32"/>
      <c r="I317" s="40">
        <f t="shared" si="65"/>
        <v>0</v>
      </c>
      <c r="J317" s="19">
        <v>14625</v>
      </c>
      <c r="K317" s="32">
        <v>55184</v>
      </c>
      <c r="L317" s="43">
        <f t="shared" si="66"/>
        <v>-40559</v>
      </c>
      <c r="M317" s="5">
        <f t="shared" si="67"/>
        <v>-40559</v>
      </c>
      <c r="N317" s="23">
        <v>2.14E-4</v>
      </c>
      <c r="O317" s="15">
        <f t="shared" si="68"/>
        <v>-8.6796260000000007</v>
      </c>
      <c r="P317" s="19">
        <v>0</v>
      </c>
      <c r="Q317" s="32">
        <v>0</v>
      </c>
      <c r="R317" s="37">
        <f t="shared" si="69"/>
        <v>0</v>
      </c>
      <c r="S317" s="2">
        <v>2.1699999999999999E-4</v>
      </c>
      <c r="T317" s="3">
        <f t="shared" si="70"/>
        <v>0</v>
      </c>
      <c r="U317" s="8">
        <f t="shared" si="71"/>
        <v>-8.6796260000000007</v>
      </c>
    </row>
    <row r="318" spans="1:21" ht="15.75" x14ac:dyDescent="0.25">
      <c r="A318" s="4" t="s">
        <v>52</v>
      </c>
      <c r="B318" t="s">
        <v>85</v>
      </c>
      <c r="C318" t="s">
        <v>73</v>
      </c>
      <c r="D318" s="1">
        <v>844</v>
      </c>
      <c r="E318" s="1">
        <v>8010</v>
      </c>
      <c r="F318" s="26">
        <v>1</v>
      </c>
      <c r="G318" s="29">
        <v>0</v>
      </c>
      <c r="H318" s="32"/>
      <c r="I318" s="40">
        <f t="shared" si="65"/>
        <v>0</v>
      </c>
      <c r="J318" s="19">
        <v>14625</v>
      </c>
      <c r="K318" s="32">
        <v>55184</v>
      </c>
      <c r="L318" s="43">
        <f t="shared" si="66"/>
        <v>-40559</v>
      </c>
      <c r="M318" s="5">
        <f t="shared" si="67"/>
        <v>-40559</v>
      </c>
      <c r="N318" s="23">
        <v>2.2390000000000001E-3</v>
      </c>
      <c r="O318" s="15">
        <f t="shared" si="68"/>
        <v>-90.81160100000001</v>
      </c>
      <c r="P318" s="19">
        <v>0</v>
      </c>
      <c r="Q318" s="32">
        <v>0</v>
      </c>
      <c r="R318" s="37">
        <f t="shared" si="69"/>
        <v>0</v>
      </c>
      <c r="S318" s="2">
        <v>1.9400000000000001E-3</v>
      </c>
      <c r="T318" s="3">
        <f t="shared" si="70"/>
        <v>0</v>
      </c>
      <c r="U318" s="8">
        <f t="shared" si="71"/>
        <v>-90.81160100000001</v>
      </c>
    </row>
    <row r="319" spans="1:21" ht="15.75" x14ac:dyDescent="0.25">
      <c r="A319" s="4" t="s">
        <v>52</v>
      </c>
      <c r="B319" t="s">
        <v>85</v>
      </c>
      <c r="C319" t="s">
        <v>67</v>
      </c>
      <c r="D319" s="1">
        <v>844</v>
      </c>
      <c r="E319" s="1">
        <v>8010</v>
      </c>
      <c r="F319" s="26">
        <v>1</v>
      </c>
      <c r="G319" s="29">
        <v>0</v>
      </c>
      <c r="H319" s="32"/>
      <c r="I319" s="40">
        <f t="shared" si="65"/>
        <v>0</v>
      </c>
      <c r="J319" s="19">
        <v>14625</v>
      </c>
      <c r="K319" s="32">
        <v>55184</v>
      </c>
      <c r="L319" s="43">
        <f t="shared" si="66"/>
        <v>-40559</v>
      </c>
      <c r="M319" s="5">
        <f t="shared" si="67"/>
        <v>-40559</v>
      </c>
      <c r="N319" s="23">
        <v>6.6000000000000005E-5</v>
      </c>
      <c r="O319" s="15">
        <f t="shared" si="68"/>
        <v>-2.6768940000000003</v>
      </c>
      <c r="P319" s="19">
        <v>0</v>
      </c>
      <c r="Q319" s="32">
        <v>0</v>
      </c>
      <c r="R319" s="37">
        <f t="shared" si="69"/>
        <v>0</v>
      </c>
      <c r="S319" s="2">
        <v>6.6000000000000005E-5</v>
      </c>
      <c r="T319" s="3">
        <f t="shared" si="70"/>
        <v>0</v>
      </c>
      <c r="U319" s="8">
        <f t="shared" si="71"/>
        <v>-2.6768940000000003</v>
      </c>
    </row>
    <row r="320" spans="1:21" ht="15.75" x14ac:dyDescent="0.25">
      <c r="A320" s="4" t="s">
        <v>52</v>
      </c>
      <c r="B320" t="s">
        <v>85</v>
      </c>
      <c r="C320" t="s">
        <v>80</v>
      </c>
      <c r="D320" s="1">
        <v>844</v>
      </c>
      <c r="E320" s="1">
        <v>8010</v>
      </c>
      <c r="F320" s="26">
        <v>1</v>
      </c>
      <c r="G320" s="29">
        <v>0</v>
      </c>
      <c r="H320" s="32"/>
      <c r="I320" s="40">
        <f t="shared" ref="I320" si="79">(G320-H320)*F320</f>
        <v>0</v>
      </c>
      <c r="J320" s="19">
        <v>14625</v>
      </c>
      <c r="K320" s="32">
        <v>55184</v>
      </c>
      <c r="L320" s="43">
        <f t="shared" ref="L320" si="80">(J320-K320)*F320</f>
        <v>-40559</v>
      </c>
      <c r="M320" s="5">
        <f t="shared" ref="M320" si="81">(G320-H320+J320-K320)*F320</f>
        <v>-40559</v>
      </c>
      <c r="N320" s="23">
        <v>0</v>
      </c>
      <c r="O320" s="15">
        <f t="shared" ref="O320" si="82">M320*N320</f>
        <v>0</v>
      </c>
      <c r="P320" s="19">
        <v>0</v>
      </c>
      <c r="Q320" s="32">
        <v>0</v>
      </c>
      <c r="R320" s="37">
        <f t="shared" ref="R320" si="83">+(P320-Q320)*F320</f>
        <v>0</v>
      </c>
      <c r="S320" s="2">
        <v>0</v>
      </c>
      <c r="T320" s="3">
        <f t="shared" ref="T320" si="84">R320*S320</f>
        <v>0</v>
      </c>
      <c r="U320" s="8">
        <f t="shared" ref="U320" si="85">+O320+T320</f>
        <v>0</v>
      </c>
    </row>
    <row r="321" spans="1:21" ht="15.75" x14ac:dyDescent="0.25">
      <c r="A321" s="4" t="s">
        <v>52</v>
      </c>
      <c r="B321" t="s">
        <v>85</v>
      </c>
      <c r="C321" t="s">
        <v>68</v>
      </c>
      <c r="D321" s="1">
        <v>844</v>
      </c>
      <c r="E321" s="1">
        <v>8010</v>
      </c>
      <c r="F321" s="26">
        <v>1</v>
      </c>
      <c r="G321" s="29">
        <v>0</v>
      </c>
      <c r="H321" s="32"/>
      <c r="I321" s="40">
        <f t="shared" si="65"/>
        <v>0</v>
      </c>
      <c r="J321" s="19">
        <v>14625</v>
      </c>
      <c r="K321" s="32">
        <v>55184</v>
      </c>
      <c r="L321" s="43">
        <f t="shared" si="66"/>
        <v>-40559</v>
      </c>
      <c r="M321" s="5">
        <f t="shared" si="67"/>
        <v>-40559</v>
      </c>
      <c r="N321" s="23">
        <v>1.0900000000000001E-4</v>
      </c>
      <c r="O321" s="15">
        <f t="shared" si="68"/>
        <v>-4.4209310000000004</v>
      </c>
      <c r="P321" s="19">
        <v>0</v>
      </c>
      <c r="Q321" s="32">
        <v>0</v>
      </c>
      <c r="R321" s="37">
        <f t="shared" si="69"/>
        <v>0</v>
      </c>
      <c r="S321" s="2">
        <v>1.0900000000000001E-4</v>
      </c>
      <c r="T321" s="3">
        <f t="shared" si="70"/>
        <v>0</v>
      </c>
      <c r="U321" s="8">
        <f t="shared" si="71"/>
        <v>-4.4209310000000004</v>
      </c>
    </row>
    <row r="322" spans="1:21" ht="15.75" x14ac:dyDescent="0.25">
      <c r="A322" s="4" t="s">
        <v>52</v>
      </c>
      <c r="B322" t="s">
        <v>85</v>
      </c>
      <c r="C322" t="s">
        <v>69</v>
      </c>
      <c r="D322" s="1">
        <v>844</v>
      </c>
      <c r="E322" s="1">
        <v>8010</v>
      </c>
      <c r="F322" s="26">
        <v>1</v>
      </c>
      <c r="G322" s="29">
        <v>0</v>
      </c>
      <c r="H322" s="32"/>
      <c r="I322" s="40">
        <f t="shared" si="65"/>
        <v>0</v>
      </c>
      <c r="J322" s="19">
        <v>14625</v>
      </c>
      <c r="K322" s="32">
        <v>55184</v>
      </c>
      <c r="L322" s="43">
        <f t="shared" si="66"/>
        <v>-40559</v>
      </c>
      <c r="M322" s="5">
        <f t="shared" si="67"/>
        <v>-40559</v>
      </c>
      <c r="N322" s="23">
        <v>1.5E-5</v>
      </c>
      <c r="O322" s="15">
        <f t="shared" si="68"/>
        <v>-0.60838500000000006</v>
      </c>
      <c r="P322" s="19">
        <v>0</v>
      </c>
      <c r="Q322" s="32">
        <v>0</v>
      </c>
      <c r="R322" s="37">
        <f t="shared" si="69"/>
        <v>0</v>
      </c>
      <c r="S322" s="2">
        <v>1.0000000000000001E-5</v>
      </c>
      <c r="T322" s="3">
        <f t="shared" si="70"/>
        <v>0</v>
      </c>
      <c r="U322" s="8">
        <f t="shared" si="71"/>
        <v>-0.60838500000000006</v>
      </c>
    </row>
    <row r="323" spans="1:21" ht="15.75" x14ac:dyDescent="0.25">
      <c r="A323" s="4" t="s">
        <v>52</v>
      </c>
      <c r="B323" t="s">
        <v>85</v>
      </c>
      <c r="C323" t="s">
        <v>70</v>
      </c>
      <c r="D323" s="1">
        <v>844</v>
      </c>
      <c r="E323" s="1">
        <v>8010</v>
      </c>
      <c r="F323" s="26">
        <v>1</v>
      </c>
      <c r="G323" s="29">
        <v>0</v>
      </c>
      <c r="H323" s="32"/>
      <c r="I323" s="40">
        <f t="shared" si="65"/>
        <v>0</v>
      </c>
      <c r="J323" s="19">
        <v>14625</v>
      </c>
      <c r="K323" s="32">
        <v>55184</v>
      </c>
      <c r="L323" s="43">
        <f t="shared" si="66"/>
        <v>-40559</v>
      </c>
      <c r="M323" s="5">
        <f t="shared" si="67"/>
        <v>-40559</v>
      </c>
      <c r="N323" s="23">
        <v>1.73E-4</v>
      </c>
      <c r="O323" s="15">
        <f t="shared" si="68"/>
        <v>-7.0167070000000002</v>
      </c>
      <c r="P323" s="19">
        <v>0</v>
      </c>
      <c r="Q323" s="32">
        <v>0</v>
      </c>
      <c r="R323" s="37">
        <f t="shared" si="69"/>
        <v>0</v>
      </c>
      <c r="S323" s="2">
        <v>1.73E-4</v>
      </c>
      <c r="T323" s="3">
        <f t="shared" si="70"/>
        <v>0</v>
      </c>
      <c r="U323" s="8">
        <f t="shared" si="71"/>
        <v>-7.0167070000000002</v>
      </c>
    </row>
    <row r="324" spans="1:21" ht="15.75" x14ac:dyDescent="0.25">
      <c r="A324" s="4" t="s">
        <v>52</v>
      </c>
      <c r="B324" t="s">
        <v>85</v>
      </c>
      <c r="C324" t="s">
        <v>85</v>
      </c>
      <c r="D324" s="1">
        <v>844</v>
      </c>
      <c r="E324" s="1">
        <v>8010</v>
      </c>
      <c r="F324" s="26">
        <v>1</v>
      </c>
      <c r="G324" s="29">
        <v>0</v>
      </c>
      <c r="H324" s="32"/>
      <c r="I324" s="40">
        <f t="shared" si="65"/>
        <v>0</v>
      </c>
      <c r="J324" s="19">
        <v>14625</v>
      </c>
      <c r="K324" s="32">
        <v>55184</v>
      </c>
      <c r="L324" s="43">
        <f t="shared" si="66"/>
        <v>-40559</v>
      </c>
      <c r="M324" s="5">
        <f t="shared" si="67"/>
        <v>-40559</v>
      </c>
      <c r="N324" s="23">
        <v>0</v>
      </c>
      <c r="O324" s="15">
        <f t="shared" si="68"/>
        <v>0</v>
      </c>
      <c r="P324" s="19">
        <v>0</v>
      </c>
      <c r="Q324" s="32">
        <v>0</v>
      </c>
      <c r="R324" s="37">
        <f t="shared" si="69"/>
        <v>0</v>
      </c>
      <c r="S324" s="2">
        <v>0</v>
      </c>
      <c r="T324" s="3">
        <f t="shared" si="70"/>
        <v>0</v>
      </c>
      <c r="U324" s="8">
        <f t="shared" si="71"/>
        <v>0</v>
      </c>
    </row>
    <row r="325" spans="1:21" ht="15.75" x14ac:dyDescent="0.25">
      <c r="A325" s="4" t="s">
        <v>52</v>
      </c>
      <c r="B325" t="s">
        <v>85</v>
      </c>
      <c r="C325" t="s">
        <v>35</v>
      </c>
      <c r="D325" s="1">
        <v>844</v>
      </c>
      <c r="E325" s="1">
        <v>8010</v>
      </c>
      <c r="F325" s="26">
        <v>1</v>
      </c>
      <c r="G325" s="29">
        <v>0</v>
      </c>
      <c r="H325" s="32"/>
      <c r="I325" s="40">
        <f t="shared" si="65"/>
        <v>0</v>
      </c>
      <c r="J325" s="19">
        <v>14625</v>
      </c>
      <c r="K325" s="32">
        <v>55184</v>
      </c>
      <c r="L325" s="43">
        <f t="shared" si="66"/>
        <v>-40559</v>
      </c>
      <c r="M325" s="5">
        <f t="shared" si="67"/>
        <v>-40559</v>
      </c>
      <c r="N325" s="23">
        <v>1.73E-4</v>
      </c>
      <c r="O325" s="15">
        <f t="shared" si="68"/>
        <v>-7.0167070000000002</v>
      </c>
      <c r="P325" s="19">
        <v>0</v>
      </c>
      <c r="Q325" s="32">
        <v>0</v>
      </c>
      <c r="R325" s="37">
        <f t="shared" si="69"/>
        <v>0</v>
      </c>
      <c r="S325" s="2">
        <v>1.73E-4</v>
      </c>
      <c r="T325" s="3">
        <f t="shared" si="70"/>
        <v>0</v>
      </c>
      <c r="U325" s="8">
        <f t="shared" si="71"/>
        <v>-7.0167070000000002</v>
      </c>
    </row>
    <row r="326" spans="1:21" ht="15.75" x14ac:dyDescent="0.25">
      <c r="A326" s="4" t="s">
        <v>52</v>
      </c>
      <c r="B326" t="s">
        <v>85</v>
      </c>
      <c r="C326" t="s">
        <v>28</v>
      </c>
      <c r="D326" s="1">
        <v>844</v>
      </c>
      <c r="E326" s="1">
        <v>8010</v>
      </c>
      <c r="F326" s="26">
        <v>0.6</v>
      </c>
      <c r="G326" s="29">
        <v>0</v>
      </c>
      <c r="H326" s="32"/>
      <c r="I326" s="40">
        <f t="shared" si="65"/>
        <v>0</v>
      </c>
      <c r="J326" s="19">
        <v>14625</v>
      </c>
      <c r="K326" s="32">
        <v>55184</v>
      </c>
      <c r="L326" s="43">
        <f t="shared" si="66"/>
        <v>-24335.399999999998</v>
      </c>
      <c r="M326" s="5">
        <f t="shared" si="67"/>
        <v>-24335.399999999998</v>
      </c>
      <c r="N326" s="23">
        <v>0</v>
      </c>
      <c r="O326" s="15">
        <f t="shared" si="68"/>
        <v>0</v>
      </c>
      <c r="P326" s="19">
        <v>0</v>
      </c>
      <c r="Q326" s="32">
        <v>0</v>
      </c>
      <c r="R326" s="37">
        <f t="shared" si="69"/>
        <v>0</v>
      </c>
      <c r="S326" s="2">
        <v>0</v>
      </c>
      <c r="T326" s="3">
        <f t="shared" si="70"/>
        <v>0</v>
      </c>
      <c r="U326" s="8">
        <f t="shared" si="71"/>
        <v>0</v>
      </c>
    </row>
    <row r="327" spans="1:21" ht="15.75" x14ac:dyDescent="0.25">
      <c r="A327" s="4" t="s">
        <v>52</v>
      </c>
      <c r="B327" t="s">
        <v>85</v>
      </c>
      <c r="C327" t="s">
        <v>29</v>
      </c>
      <c r="D327" s="1">
        <v>844</v>
      </c>
      <c r="E327" s="1">
        <v>8010</v>
      </c>
      <c r="F327" s="26">
        <v>0.6</v>
      </c>
      <c r="G327" s="29">
        <v>0</v>
      </c>
      <c r="H327" s="32"/>
      <c r="I327" s="40">
        <f t="shared" si="65"/>
        <v>0</v>
      </c>
      <c r="J327" s="19">
        <v>14625</v>
      </c>
      <c r="K327" s="32">
        <v>55184</v>
      </c>
      <c r="L327" s="43">
        <f t="shared" si="66"/>
        <v>-24335.399999999998</v>
      </c>
      <c r="M327" s="5">
        <f t="shared" si="67"/>
        <v>-24335.399999999998</v>
      </c>
      <c r="N327" s="23">
        <v>1.4300000000000001E-4</v>
      </c>
      <c r="O327" s="15">
        <f t="shared" si="68"/>
        <v>-3.4799621999999997</v>
      </c>
      <c r="P327" s="19">
        <v>0</v>
      </c>
      <c r="Q327" s="32">
        <v>0</v>
      </c>
      <c r="R327" s="37">
        <f t="shared" si="69"/>
        <v>0</v>
      </c>
      <c r="S327" s="2">
        <v>1.2999999999999999E-4</v>
      </c>
      <c r="T327" s="3">
        <f t="shared" si="70"/>
        <v>0</v>
      </c>
      <c r="U327" s="8">
        <f t="shared" si="71"/>
        <v>-3.4799621999999997</v>
      </c>
    </row>
    <row r="328" spans="1:21" ht="15.75" x14ac:dyDescent="0.25">
      <c r="A328" s="4" t="s">
        <v>52</v>
      </c>
      <c r="B328" t="s">
        <v>85</v>
      </c>
      <c r="C328" t="s">
        <v>163</v>
      </c>
      <c r="D328" s="1">
        <v>844</v>
      </c>
      <c r="E328" s="1">
        <v>8010</v>
      </c>
      <c r="F328" s="26">
        <v>1</v>
      </c>
      <c r="G328" s="29">
        <v>0</v>
      </c>
      <c r="H328" s="32"/>
      <c r="I328" s="40">
        <f t="shared" si="65"/>
        <v>0</v>
      </c>
      <c r="J328" s="19">
        <v>14625</v>
      </c>
      <c r="K328" s="32">
        <v>55184</v>
      </c>
      <c r="L328" s="43">
        <f t="shared" si="66"/>
        <v>-40559</v>
      </c>
      <c r="M328" s="5">
        <f t="shared" si="67"/>
        <v>-40559</v>
      </c>
      <c r="N328" s="23">
        <v>7.2000000000000002E-5</v>
      </c>
      <c r="O328" s="15">
        <f t="shared" si="68"/>
        <v>-2.920248</v>
      </c>
      <c r="P328" s="19">
        <v>0</v>
      </c>
      <c r="Q328" s="32">
        <v>0</v>
      </c>
      <c r="R328" s="37">
        <f t="shared" si="69"/>
        <v>0</v>
      </c>
      <c r="S328" s="2">
        <v>3.6999999999999998E-5</v>
      </c>
      <c r="T328" s="3">
        <f t="shared" si="70"/>
        <v>0</v>
      </c>
      <c r="U328" s="8">
        <f t="shared" si="71"/>
        <v>-2.920248</v>
      </c>
    </row>
    <row r="329" spans="1:21" ht="15.75" x14ac:dyDescent="0.25">
      <c r="A329" s="4" t="s">
        <v>52</v>
      </c>
      <c r="B329" t="s">
        <v>100</v>
      </c>
      <c r="C329" t="s">
        <v>60</v>
      </c>
      <c r="D329" s="1">
        <v>297</v>
      </c>
      <c r="E329" s="1">
        <v>8015</v>
      </c>
      <c r="F329" s="26">
        <v>1</v>
      </c>
      <c r="G329" s="29">
        <v>45566998</v>
      </c>
      <c r="H329" s="32">
        <v>1689991</v>
      </c>
      <c r="I329" s="40">
        <f t="shared" ref="I329:I388" si="86">(G329-H329)*F329</f>
        <v>43877007</v>
      </c>
      <c r="J329" s="19">
        <v>0</v>
      </c>
      <c r="K329" s="33"/>
      <c r="L329" s="43">
        <f t="shared" ref="L329:L388" si="87">(J329-K329)*F329</f>
        <v>0</v>
      </c>
      <c r="M329" s="5">
        <f t="shared" ref="M329:M388" si="88">(G329-H329+J329-K329)*F329</f>
        <v>43877007</v>
      </c>
      <c r="N329" s="23">
        <v>1.147E-3</v>
      </c>
      <c r="O329" s="15">
        <f t="shared" ref="O329:O388" si="89">M329*N329</f>
        <v>50326.927028999999</v>
      </c>
      <c r="P329" s="19">
        <v>82546278</v>
      </c>
      <c r="Q329" s="32">
        <v>868968</v>
      </c>
      <c r="R329" s="37">
        <f t="shared" ref="R329:R388" si="90">+(P329-Q329)*F329</f>
        <v>81677310</v>
      </c>
      <c r="S329" s="2">
        <v>1.145E-3</v>
      </c>
      <c r="T329" s="3">
        <f t="shared" ref="T329:T388" si="91">R329*S329</f>
        <v>93520.519950000002</v>
      </c>
      <c r="U329" s="8">
        <f t="shared" ref="U329:U388" si="92">+O329+T329</f>
        <v>143847.446979</v>
      </c>
    </row>
    <row r="330" spans="1:21" ht="15.75" x14ac:dyDescent="0.25">
      <c r="A330" s="4" t="s">
        <v>52</v>
      </c>
      <c r="B330" t="s">
        <v>100</v>
      </c>
      <c r="C330" t="s">
        <v>61</v>
      </c>
      <c r="D330" s="1">
        <v>297</v>
      </c>
      <c r="E330" s="1">
        <v>8015</v>
      </c>
      <c r="F330" s="26">
        <v>1</v>
      </c>
      <c r="G330" s="29">
        <v>45566998</v>
      </c>
      <c r="H330" s="32">
        <v>1689991</v>
      </c>
      <c r="I330" s="40">
        <f t="shared" si="86"/>
        <v>43877007</v>
      </c>
      <c r="J330" s="19">
        <v>0</v>
      </c>
      <c r="K330" s="33"/>
      <c r="L330" s="43">
        <f t="shared" si="87"/>
        <v>0</v>
      </c>
      <c r="M330" s="5">
        <f t="shared" si="88"/>
        <v>43877007</v>
      </c>
      <c r="N330" s="23">
        <v>1.13E-4</v>
      </c>
      <c r="O330" s="15">
        <f t="shared" si="89"/>
        <v>4958.101791</v>
      </c>
      <c r="P330" s="19">
        <v>82546278</v>
      </c>
      <c r="Q330" s="32">
        <v>868968</v>
      </c>
      <c r="R330" s="37">
        <f t="shared" si="90"/>
        <v>81677310</v>
      </c>
      <c r="S330" s="2">
        <v>1.0900000000000001E-4</v>
      </c>
      <c r="T330" s="3">
        <f t="shared" si="91"/>
        <v>8902.826790000001</v>
      </c>
      <c r="U330" s="8">
        <f t="shared" si="92"/>
        <v>13860.928581</v>
      </c>
    </row>
    <row r="331" spans="1:21" ht="15.75" x14ac:dyDescent="0.25">
      <c r="A331" s="4" t="s">
        <v>52</v>
      </c>
      <c r="B331" t="s">
        <v>100</v>
      </c>
      <c r="C331" t="s">
        <v>62</v>
      </c>
      <c r="D331" s="1">
        <v>297</v>
      </c>
      <c r="E331" s="1">
        <v>8015</v>
      </c>
      <c r="F331" s="26">
        <v>1</v>
      </c>
      <c r="G331" s="29">
        <v>45566998</v>
      </c>
      <c r="H331" s="32">
        <v>1689991</v>
      </c>
      <c r="I331" s="40">
        <f t="shared" si="86"/>
        <v>43877007</v>
      </c>
      <c r="J331" s="19">
        <v>0</v>
      </c>
      <c r="K331" s="33"/>
      <c r="L331" s="43">
        <f t="shared" si="87"/>
        <v>0</v>
      </c>
      <c r="M331" s="5">
        <f t="shared" si="88"/>
        <v>43877007</v>
      </c>
      <c r="N331" s="23">
        <v>4.2200000000000001E-4</v>
      </c>
      <c r="O331" s="15">
        <f t="shared" si="89"/>
        <v>18516.096954000001</v>
      </c>
      <c r="P331" s="19">
        <v>82546278</v>
      </c>
      <c r="Q331" s="32">
        <v>868968</v>
      </c>
      <c r="R331" s="37">
        <f t="shared" si="90"/>
        <v>81677310</v>
      </c>
      <c r="S331" s="2">
        <v>3.8099999999999999E-4</v>
      </c>
      <c r="T331" s="3">
        <f t="shared" si="91"/>
        <v>31119.055109999998</v>
      </c>
      <c r="U331" s="8">
        <f t="shared" si="92"/>
        <v>49635.152063999994</v>
      </c>
    </row>
    <row r="332" spans="1:21" ht="15.75" x14ac:dyDescent="0.25">
      <c r="A332" s="4" t="s">
        <v>52</v>
      </c>
      <c r="B332" t="s">
        <v>100</v>
      </c>
      <c r="C332" t="s">
        <v>71</v>
      </c>
      <c r="D332" s="1">
        <v>297</v>
      </c>
      <c r="E332" s="1">
        <v>8015</v>
      </c>
      <c r="F332" s="26">
        <v>0.6</v>
      </c>
      <c r="G332" s="29">
        <v>45566998</v>
      </c>
      <c r="H332" s="32">
        <v>1689991</v>
      </c>
      <c r="I332" s="40">
        <f t="shared" si="86"/>
        <v>26326204.199999999</v>
      </c>
      <c r="J332" s="19">
        <v>0</v>
      </c>
      <c r="K332" s="33"/>
      <c r="L332" s="43">
        <f t="shared" si="87"/>
        <v>0</v>
      </c>
      <c r="M332" s="5">
        <f t="shared" si="88"/>
        <v>26326204.199999999</v>
      </c>
      <c r="N332" s="23">
        <v>6.5960000000000003E-3</v>
      </c>
      <c r="O332" s="15">
        <f t="shared" si="89"/>
        <v>173647.6429032</v>
      </c>
      <c r="P332" s="19">
        <v>82546278</v>
      </c>
      <c r="Q332" s="32">
        <v>868968</v>
      </c>
      <c r="R332" s="37">
        <f t="shared" si="90"/>
        <v>49006386</v>
      </c>
      <c r="S332" s="2">
        <v>6.2880000000000002E-3</v>
      </c>
      <c r="T332" s="3">
        <f t="shared" si="91"/>
        <v>308152.15516800003</v>
      </c>
      <c r="U332" s="8">
        <f t="shared" si="92"/>
        <v>481799.79807120003</v>
      </c>
    </row>
    <row r="333" spans="1:21" ht="15.75" x14ac:dyDescent="0.25">
      <c r="A333" s="4" t="s">
        <v>52</v>
      </c>
      <c r="B333" t="s">
        <v>100</v>
      </c>
      <c r="C333" t="s">
        <v>63</v>
      </c>
      <c r="D333" s="1">
        <v>297</v>
      </c>
      <c r="E333" s="1">
        <v>8015</v>
      </c>
      <c r="F333" s="26">
        <v>0.6</v>
      </c>
      <c r="G333" s="29">
        <v>45566998</v>
      </c>
      <c r="H333" s="32">
        <v>1689991</v>
      </c>
      <c r="I333" s="40">
        <f t="shared" si="86"/>
        <v>26326204.199999999</v>
      </c>
      <c r="J333" s="19">
        <v>0</v>
      </c>
      <c r="K333" s="33"/>
      <c r="L333" s="43">
        <f t="shared" si="87"/>
        <v>0</v>
      </c>
      <c r="M333" s="5">
        <f t="shared" si="88"/>
        <v>26326204.199999999</v>
      </c>
      <c r="N333" s="23">
        <v>0</v>
      </c>
      <c r="O333" s="15">
        <f t="shared" si="89"/>
        <v>0</v>
      </c>
      <c r="P333" s="19">
        <v>82546278</v>
      </c>
      <c r="Q333" s="32">
        <v>868968</v>
      </c>
      <c r="R333" s="37">
        <f t="shared" si="90"/>
        <v>49006386</v>
      </c>
      <c r="S333" s="2">
        <v>0</v>
      </c>
      <c r="T333" s="3">
        <f t="shared" si="91"/>
        <v>0</v>
      </c>
      <c r="U333" s="8">
        <f t="shared" si="92"/>
        <v>0</v>
      </c>
    </row>
    <row r="334" spans="1:21" ht="15.75" x14ac:dyDescent="0.25">
      <c r="A334" s="4" t="s">
        <v>52</v>
      </c>
      <c r="B334" t="s">
        <v>100</v>
      </c>
      <c r="C334" t="s">
        <v>64</v>
      </c>
      <c r="D334" s="1">
        <v>297</v>
      </c>
      <c r="E334" s="1">
        <v>8015</v>
      </c>
      <c r="F334" s="26">
        <v>1</v>
      </c>
      <c r="G334" s="29">
        <v>45566998</v>
      </c>
      <c r="H334" s="32">
        <v>1689991</v>
      </c>
      <c r="I334" s="40">
        <f t="shared" si="86"/>
        <v>43877007</v>
      </c>
      <c r="J334" s="19">
        <v>0</v>
      </c>
      <c r="K334" s="33"/>
      <c r="L334" s="43">
        <f t="shared" si="87"/>
        <v>0</v>
      </c>
      <c r="M334" s="5">
        <f t="shared" si="88"/>
        <v>43877007</v>
      </c>
      <c r="N334" s="23">
        <v>6.7999999999999999E-5</v>
      </c>
      <c r="O334" s="15">
        <f t="shared" si="89"/>
        <v>2983.6364760000001</v>
      </c>
      <c r="P334" s="19">
        <v>82546278</v>
      </c>
      <c r="Q334" s="32">
        <v>868968</v>
      </c>
      <c r="R334" s="37">
        <f t="shared" si="90"/>
        <v>81677310</v>
      </c>
      <c r="S334" s="2">
        <v>6.7999999999999999E-5</v>
      </c>
      <c r="T334" s="3">
        <f t="shared" si="91"/>
        <v>5554.0570799999996</v>
      </c>
      <c r="U334" s="8">
        <f t="shared" si="92"/>
        <v>8537.6935560000002</v>
      </c>
    </row>
    <row r="335" spans="1:21" ht="15.75" x14ac:dyDescent="0.25">
      <c r="A335" s="4" t="s">
        <v>52</v>
      </c>
      <c r="B335" t="s">
        <v>100</v>
      </c>
      <c r="C335" t="s">
        <v>65</v>
      </c>
      <c r="D335" s="1">
        <v>297</v>
      </c>
      <c r="E335" s="1">
        <v>8015</v>
      </c>
      <c r="F335" s="26">
        <v>1</v>
      </c>
      <c r="G335" s="29">
        <v>45566998</v>
      </c>
      <c r="H335" s="32">
        <v>1689991</v>
      </c>
      <c r="I335" s="40">
        <f t="shared" si="86"/>
        <v>43877007</v>
      </c>
      <c r="J335" s="19">
        <v>0</v>
      </c>
      <c r="K335" s="33"/>
      <c r="L335" s="43">
        <f t="shared" si="87"/>
        <v>0</v>
      </c>
      <c r="M335" s="5">
        <f t="shared" si="88"/>
        <v>43877007</v>
      </c>
      <c r="N335" s="23">
        <v>1.54E-4</v>
      </c>
      <c r="O335" s="15">
        <f t="shared" si="89"/>
        <v>6757.0590780000002</v>
      </c>
      <c r="P335" s="19">
        <v>82546278</v>
      </c>
      <c r="Q335" s="32">
        <v>868968</v>
      </c>
      <c r="R335" s="37">
        <f t="shared" si="90"/>
        <v>81677310</v>
      </c>
      <c r="S335" s="2">
        <v>1.03E-4</v>
      </c>
      <c r="T335" s="3">
        <f t="shared" si="91"/>
        <v>8412.762929999999</v>
      </c>
      <c r="U335" s="8">
        <f t="shared" si="92"/>
        <v>15169.822007999999</v>
      </c>
    </row>
    <row r="336" spans="1:21" ht="15.75" x14ac:dyDescent="0.25">
      <c r="A336" s="4" t="s">
        <v>52</v>
      </c>
      <c r="B336" t="s">
        <v>100</v>
      </c>
      <c r="C336" t="s">
        <v>72</v>
      </c>
      <c r="D336" s="1">
        <v>297</v>
      </c>
      <c r="E336" s="1">
        <v>8015</v>
      </c>
      <c r="F336" s="26">
        <v>1</v>
      </c>
      <c r="G336" s="29">
        <v>45566998</v>
      </c>
      <c r="H336" s="32">
        <v>1689991</v>
      </c>
      <c r="I336" s="40">
        <f t="shared" si="86"/>
        <v>43877007</v>
      </c>
      <c r="J336" s="19">
        <v>0</v>
      </c>
      <c r="K336" s="33"/>
      <c r="L336" s="43">
        <f t="shared" si="87"/>
        <v>0</v>
      </c>
      <c r="M336" s="5">
        <f t="shared" si="88"/>
        <v>43877007</v>
      </c>
      <c r="N336" s="23">
        <v>2.14E-4</v>
      </c>
      <c r="O336" s="15">
        <f t="shared" si="89"/>
        <v>9389.6794979999995</v>
      </c>
      <c r="P336" s="19">
        <v>82546278</v>
      </c>
      <c r="Q336" s="32">
        <v>868968</v>
      </c>
      <c r="R336" s="37">
        <f t="shared" si="90"/>
        <v>81677310</v>
      </c>
      <c r="S336" s="2">
        <v>2.1699999999999999E-4</v>
      </c>
      <c r="T336" s="3">
        <f t="shared" si="91"/>
        <v>17723.976269999999</v>
      </c>
      <c r="U336" s="8">
        <f t="shared" si="92"/>
        <v>27113.655767999997</v>
      </c>
    </row>
    <row r="337" spans="1:21" ht="15.75" x14ac:dyDescent="0.25">
      <c r="A337" s="4" t="s">
        <v>52</v>
      </c>
      <c r="B337" t="s">
        <v>100</v>
      </c>
      <c r="C337" t="s">
        <v>66</v>
      </c>
      <c r="D337" s="1">
        <v>297</v>
      </c>
      <c r="E337" s="1">
        <v>8015</v>
      </c>
      <c r="F337" s="26">
        <v>1</v>
      </c>
      <c r="G337" s="29">
        <v>45566998</v>
      </c>
      <c r="H337" s="32">
        <v>1689991</v>
      </c>
      <c r="I337" s="40">
        <f t="shared" si="86"/>
        <v>43877007</v>
      </c>
      <c r="J337" s="19">
        <v>0</v>
      </c>
      <c r="K337" s="33"/>
      <c r="L337" s="43">
        <f t="shared" si="87"/>
        <v>0</v>
      </c>
      <c r="M337" s="5">
        <f t="shared" si="88"/>
        <v>43877007</v>
      </c>
      <c r="N337" s="23">
        <v>4.8099999999999998E-4</v>
      </c>
      <c r="O337" s="15">
        <f t="shared" si="89"/>
        <v>21104.840367000001</v>
      </c>
      <c r="P337" s="19">
        <v>82546278</v>
      </c>
      <c r="Q337" s="32">
        <v>868968</v>
      </c>
      <c r="R337" s="37">
        <f t="shared" si="90"/>
        <v>81677310</v>
      </c>
      <c r="S337" s="2">
        <v>4.0700000000000003E-4</v>
      </c>
      <c r="T337" s="3">
        <f t="shared" si="91"/>
        <v>33242.66517</v>
      </c>
      <c r="U337" s="8">
        <f t="shared" si="92"/>
        <v>54347.505537000005</v>
      </c>
    </row>
    <row r="338" spans="1:21" ht="15.75" x14ac:dyDescent="0.25">
      <c r="A338" s="4" t="s">
        <v>52</v>
      </c>
      <c r="B338" t="s">
        <v>100</v>
      </c>
      <c r="C338" t="s">
        <v>73</v>
      </c>
      <c r="D338" s="1">
        <v>297</v>
      </c>
      <c r="E338" s="1">
        <v>8015</v>
      </c>
      <c r="F338" s="26">
        <v>1</v>
      </c>
      <c r="G338" s="29">
        <v>45566998</v>
      </c>
      <c r="H338" s="32">
        <v>1689991</v>
      </c>
      <c r="I338" s="40">
        <f t="shared" si="86"/>
        <v>43877007</v>
      </c>
      <c r="J338" s="19">
        <v>0</v>
      </c>
      <c r="K338" s="33"/>
      <c r="L338" s="43">
        <f t="shared" si="87"/>
        <v>0</v>
      </c>
      <c r="M338" s="5">
        <f t="shared" si="88"/>
        <v>43877007</v>
      </c>
      <c r="N338" s="23">
        <v>2.2390000000000001E-3</v>
      </c>
      <c r="O338" s="15">
        <f t="shared" si="89"/>
        <v>98240.618673000004</v>
      </c>
      <c r="P338" s="19">
        <v>82546278</v>
      </c>
      <c r="Q338" s="32">
        <v>868968</v>
      </c>
      <c r="R338" s="37">
        <f t="shared" si="90"/>
        <v>81677310</v>
      </c>
      <c r="S338" s="2">
        <v>1.9400000000000001E-3</v>
      </c>
      <c r="T338" s="3">
        <f t="shared" si="91"/>
        <v>158453.98140000002</v>
      </c>
      <c r="U338" s="8">
        <f t="shared" si="92"/>
        <v>256694.60007300001</v>
      </c>
    </row>
    <row r="339" spans="1:21" ht="15.75" x14ac:dyDescent="0.25">
      <c r="A339" s="4" t="s">
        <v>52</v>
      </c>
      <c r="B339" t="s">
        <v>100</v>
      </c>
      <c r="C339" t="s">
        <v>67</v>
      </c>
      <c r="D339" s="1">
        <v>297</v>
      </c>
      <c r="E339" s="1">
        <v>8015</v>
      </c>
      <c r="F339" s="26">
        <v>1</v>
      </c>
      <c r="G339" s="29">
        <v>45566998</v>
      </c>
      <c r="H339" s="32">
        <v>1689991</v>
      </c>
      <c r="I339" s="40">
        <f t="shared" si="86"/>
        <v>43877007</v>
      </c>
      <c r="J339" s="19">
        <v>0</v>
      </c>
      <c r="K339" s="33"/>
      <c r="L339" s="43">
        <f t="shared" si="87"/>
        <v>0</v>
      </c>
      <c r="M339" s="5">
        <f t="shared" si="88"/>
        <v>43877007</v>
      </c>
      <c r="N339" s="23">
        <v>6.6000000000000005E-5</v>
      </c>
      <c r="O339" s="15">
        <f t="shared" si="89"/>
        <v>2895.882462</v>
      </c>
      <c r="P339" s="19">
        <v>82546278</v>
      </c>
      <c r="Q339" s="32">
        <v>868968</v>
      </c>
      <c r="R339" s="37">
        <f t="shared" si="90"/>
        <v>81677310</v>
      </c>
      <c r="S339" s="2">
        <v>6.6000000000000005E-5</v>
      </c>
      <c r="T339" s="3">
        <f t="shared" si="91"/>
        <v>5390.7024600000004</v>
      </c>
      <c r="U339" s="8">
        <f t="shared" si="92"/>
        <v>8286.584922</v>
      </c>
    </row>
    <row r="340" spans="1:21" ht="15.75" x14ac:dyDescent="0.25">
      <c r="A340" s="4" t="s">
        <v>52</v>
      </c>
      <c r="B340" t="s">
        <v>100</v>
      </c>
      <c r="C340" t="s">
        <v>80</v>
      </c>
      <c r="D340" s="1">
        <v>297</v>
      </c>
      <c r="E340" s="1">
        <v>8015</v>
      </c>
      <c r="F340" s="26">
        <v>1</v>
      </c>
      <c r="G340" s="29">
        <v>45566998</v>
      </c>
      <c r="H340" s="32">
        <v>1689991</v>
      </c>
      <c r="I340" s="40">
        <f t="shared" ref="I340" si="93">(G340-H340)*F340</f>
        <v>43877007</v>
      </c>
      <c r="J340" s="19">
        <v>0</v>
      </c>
      <c r="K340" s="33"/>
      <c r="L340" s="43">
        <f t="shared" ref="L340" si="94">(J340-K340)*F340</f>
        <v>0</v>
      </c>
      <c r="M340" s="5">
        <f t="shared" ref="M340" si="95">(G340-H340+J340-K340)*F340</f>
        <v>43877007</v>
      </c>
      <c r="N340" s="23">
        <v>0</v>
      </c>
      <c r="O340" s="15">
        <f t="shared" ref="O340" si="96">M340*N340</f>
        <v>0</v>
      </c>
      <c r="P340" s="19">
        <v>82546278</v>
      </c>
      <c r="Q340" s="32">
        <v>868968</v>
      </c>
      <c r="R340" s="37">
        <f t="shared" ref="R340" si="97">+(P340-Q340)*F340</f>
        <v>81677310</v>
      </c>
      <c r="S340" s="2">
        <v>0</v>
      </c>
      <c r="T340" s="3">
        <f t="shared" ref="T340" si="98">R340*S340</f>
        <v>0</v>
      </c>
      <c r="U340" s="8">
        <f t="shared" ref="U340" si="99">+O340+T340</f>
        <v>0</v>
      </c>
    </row>
    <row r="341" spans="1:21" ht="15.75" x14ac:dyDescent="0.25">
      <c r="A341" s="4" t="s">
        <v>52</v>
      </c>
      <c r="B341" t="s">
        <v>100</v>
      </c>
      <c r="C341" t="s">
        <v>68</v>
      </c>
      <c r="D341" s="1">
        <v>297</v>
      </c>
      <c r="E341" s="1">
        <v>8015</v>
      </c>
      <c r="F341" s="26">
        <v>1</v>
      </c>
      <c r="G341" s="29">
        <v>45566998</v>
      </c>
      <c r="H341" s="32">
        <v>1689991</v>
      </c>
      <c r="I341" s="40">
        <f t="shared" si="86"/>
        <v>43877007</v>
      </c>
      <c r="J341" s="19">
        <v>0</v>
      </c>
      <c r="K341" s="33"/>
      <c r="L341" s="43">
        <f t="shared" si="87"/>
        <v>0</v>
      </c>
      <c r="M341" s="5">
        <f t="shared" si="88"/>
        <v>43877007</v>
      </c>
      <c r="N341" s="23">
        <v>1.0900000000000001E-4</v>
      </c>
      <c r="O341" s="15">
        <f t="shared" si="89"/>
        <v>4782.5937629999999</v>
      </c>
      <c r="P341" s="19">
        <v>82546278</v>
      </c>
      <c r="Q341" s="32">
        <v>868968</v>
      </c>
      <c r="R341" s="37">
        <f t="shared" si="90"/>
        <v>81677310</v>
      </c>
      <c r="S341" s="2">
        <v>1.0900000000000001E-4</v>
      </c>
      <c r="T341" s="3">
        <f t="shared" si="91"/>
        <v>8902.826790000001</v>
      </c>
      <c r="U341" s="8">
        <f t="shared" si="92"/>
        <v>13685.420553</v>
      </c>
    </row>
    <row r="342" spans="1:21" ht="15.75" x14ac:dyDescent="0.25">
      <c r="A342" s="4" t="s">
        <v>52</v>
      </c>
      <c r="B342" t="s">
        <v>100</v>
      </c>
      <c r="C342" t="s">
        <v>69</v>
      </c>
      <c r="D342" s="1">
        <v>297</v>
      </c>
      <c r="E342" s="1">
        <v>8015</v>
      </c>
      <c r="F342" s="26">
        <v>0</v>
      </c>
      <c r="G342" s="29">
        <v>45566998</v>
      </c>
      <c r="H342" s="32">
        <v>1689991</v>
      </c>
      <c r="I342" s="40">
        <f t="shared" si="86"/>
        <v>0</v>
      </c>
      <c r="J342" s="19">
        <v>0</v>
      </c>
      <c r="K342" s="33"/>
      <c r="L342" s="43">
        <f t="shared" si="87"/>
        <v>0</v>
      </c>
      <c r="M342" s="5">
        <f t="shared" si="88"/>
        <v>0</v>
      </c>
      <c r="N342" s="23">
        <v>1.5E-5</v>
      </c>
      <c r="O342" s="15">
        <f t="shared" si="89"/>
        <v>0</v>
      </c>
      <c r="P342" s="19">
        <v>82546278</v>
      </c>
      <c r="Q342" s="32">
        <v>868968</v>
      </c>
      <c r="R342" s="37">
        <f t="shared" si="90"/>
        <v>0</v>
      </c>
      <c r="S342" s="2">
        <v>1.0000000000000001E-5</v>
      </c>
      <c r="T342" s="3">
        <f t="shared" si="91"/>
        <v>0</v>
      </c>
      <c r="U342" s="8">
        <f t="shared" si="92"/>
        <v>0</v>
      </c>
    </row>
    <row r="343" spans="1:21" ht="15.75" x14ac:dyDescent="0.25">
      <c r="A343" s="4" t="s">
        <v>52</v>
      </c>
      <c r="B343" t="s">
        <v>100</v>
      </c>
      <c r="C343" t="s">
        <v>70</v>
      </c>
      <c r="D343" s="1">
        <v>297</v>
      </c>
      <c r="E343" s="1">
        <v>8015</v>
      </c>
      <c r="F343" s="26">
        <v>0</v>
      </c>
      <c r="G343" s="29">
        <v>45566998</v>
      </c>
      <c r="H343" s="32">
        <v>1689991</v>
      </c>
      <c r="I343" s="40">
        <f t="shared" si="86"/>
        <v>0</v>
      </c>
      <c r="J343" s="19">
        <v>0</v>
      </c>
      <c r="K343" s="33"/>
      <c r="L343" s="43">
        <f t="shared" si="87"/>
        <v>0</v>
      </c>
      <c r="M343" s="5">
        <f t="shared" si="88"/>
        <v>0</v>
      </c>
      <c r="N343" s="23">
        <v>1.73E-4</v>
      </c>
      <c r="O343" s="15">
        <f t="shared" si="89"/>
        <v>0</v>
      </c>
      <c r="P343" s="19">
        <v>82546278</v>
      </c>
      <c r="Q343" s="32">
        <v>868968</v>
      </c>
      <c r="R343" s="37">
        <f t="shared" si="90"/>
        <v>0</v>
      </c>
      <c r="S343" s="2">
        <v>1.73E-4</v>
      </c>
      <c r="T343" s="3">
        <f t="shared" si="91"/>
        <v>0</v>
      </c>
      <c r="U343" s="8">
        <f t="shared" si="92"/>
        <v>0</v>
      </c>
    </row>
    <row r="344" spans="1:21" ht="15.75" x14ac:dyDescent="0.25">
      <c r="A344" s="4" t="s">
        <v>52</v>
      </c>
      <c r="B344" t="s">
        <v>100</v>
      </c>
      <c r="C344" t="s">
        <v>100</v>
      </c>
      <c r="D344" s="1">
        <v>297</v>
      </c>
      <c r="E344" s="1">
        <v>8015</v>
      </c>
      <c r="F344" s="26">
        <v>1</v>
      </c>
      <c r="G344" s="29">
        <v>45566998</v>
      </c>
      <c r="H344" s="32">
        <v>1689991</v>
      </c>
      <c r="I344" s="40">
        <f t="shared" si="86"/>
        <v>43877007</v>
      </c>
      <c r="J344" s="19">
        <v>0</v>
      </c>
      <c r="K344" s="33"/>
      <c r="L344" s="43">
        <f t="shared" si="87"/>
        <v>0</v>
      </c>
      <c r="M344" s="5">
        <f t="shared" si="88"/>
        <v>43877007</v>
      </c>
      <c r="N344" s="23">
        <v>0</v>
      </c>
      <c r="O344" s="15">
        <f t="shared" si="89"/>
        <v>0</v>
      </c>
      <c r="P344" s="19">
        <v>82546278</v>
      </c>
      <c r="Q344" s="32">
        <v>868968</v>
      </c>
      <c r="R344" s="37">
        <f t="shared" si="90"/>
        <v>81677310</v>
      </c>
      <c r="S344" s="2">
        <v>0</v>
      </c>
      <c r="T344" s="3">
        <f t="shared" si="91"/>
        <v>0</v>
      </c>
      <c r="U344" s="8">
        <f t="shared" si="92"/>
        <v>0</v>
      </c>
    </row>
    <row r="345" spans="1:21" ht="15.75" x14ac:dyDescent="0.25">
      <c r="A345" s="4" t="s">
        <v>52</v>
      </c>
      <c r="B345" t="s">
        <v>100</v>
      </c>
      <c r="C345" t="s">
        <v>35</v>
      </c>
      <c r="D345" s="1">
        <v>297</v>
      </c>
      <c r="E345" s="1">
        <v>8015</v>
      </c>
      <c r="F345" s="26">
        <v>1</v>
      </c>
      <c r="G345" s="29">
        <v>45566998</v>
      </c>
      <c r="H345" s="32">
        <v>1689991</v>
      </c>
      <c r="I345" s="40">
        <f t="shared" si="86"/>
        <v>43877007</v>
      </c>
      <c r="J345" s="19">
        <v>0</v>
      </c>
      <c r="K345" s="33"/>
      <c r="L345" s="43">
        <f t="shared" si="87"/>
        <v>0</v>
      </c>
      <c r="M345" s="5">
        <f t="shared" si="88"/>
        <v>43877007</v>
      </c>
      <c r="N345" s="23">
        <v>1.73E-4</v>
      </c>
      <c r="O345" s="15">
        <f t="shared" si="89"/>
        <v>7590.7222110000002</v>
      </c>
      <c r="P345" s="19">
        <v>82546278</v>
      </c>
      <c r="Q345" s="32">
        <v>868968</v>
      </c>
      <c r="R345" s="37">
        <f t="shared" si="90"/>
        <v>81677310</v>
      </c>
      <c r="S345" s="2">
        <v>1.73E-4</v>
      </c>
      <c r="T345" s="3">
        <f t="shared" si="91"/>
        <v>14130.17463</v>
      </c>
      <c r="U345" s="8">
        <f t="shared" si="92"/>
        <v>21720.896841000002</v>
      </c>
    </row>
    <row r="346" spans="1:21" ht="15.75" x14ac:dyDescent="0.25">
      <c r="A346" s="4" t="s">
        <v>52</v>
      </c>
      <c r="B346" t="s">
        <v>100</v>
      </c>
      <c r="C346" t="s">
        <v>28</v>
      </c>
      <c r="D346" s="1">
        <v>297</v>
      </c>
      <c r="E346" s="1">
        <v>8015</v>
      </c>
      <c r="F346" s="26">
        <v>0.6</v>
      </c>
      <c r="G346" s="29">
        <v>45566998</v>
      </c>
      <c r="H346" s="32">
        <v>1689991</v>
      </c>
      <c r="I346" s="40">
        <f t="shared" si="86"/>
        <v>26326204.199999999</v>
      </c>
      <c r="J346" s="19">
        <v>0</v>
      </c>
      <c r="K346" s="33"/>
      <c r="L346" s="43">
        <f t="shared" si="87"/>
        <v>0</v>
      </c>
      <c r="M346" s="5">
        <f t="shared" si="88"/>
        <v>26326204.199999999</v>
      </c>
      <c r="N346" s="23">
        <v>0</v>
      </c>
      <c r="O346" s="15">
        <f t="shared" si="89"/>
        <v>0</v>
      </c>
      <c r="P346" s="19">
        <v>82546278</v>
      </c>
      <c r="Q346" s="32">
        <v>868968</v>
      </c>
      <c r="R346" s="37">
        <f t="shared" si="90"/>
        <v>49006386</v>
      </c>
      <c r="S346" s="2">
        <v>0</v>
      </c>
      <c r="T346" s="3">
        <f t="shared" si="91"/>
        <v>0</v>
      </c>
      <c r="U346" s="8">
        <f t="shared" si="92"/>
        <v>0</v>
      </c>
    </row>
    <row r="347" spans="1:21" ht="15.75" x14ac:dyDescent="0.25">
      <c r="A347" s="4" t="s">
        <v>52</v>
      </c>
      <c r="B347" t="s">
        <v>100</v>
      </c>
      <c r="C347" t="s">
        <v>29</v>
      </c>
      <c r="D347" s="1">
        <v>297</v>
      </c>
      <c r="E347" s="1">
        <v>8015</v>
      </c>
      <c r="F347" s="26">
        <v>0.6</v>
      </c>
      <c r="G347" s="29">
        <v>45566998</v>
      </c>
      <c r="H347" s="32">
        <v>1689991</v>
      </c>
      <c r="I347" s="40">
        <f t="shared" si="86"/>
        <v>26326204.199999999</v>
      </c>
      <c r="J347" s="19">
        <v>0</v>
      </c>
      <c r="K347" s="33"/>
      <c r="L347" s="43">
        <f t="shared" si="87"/>
        <v>0</v>
      </c>
      <c r="M347" s="5">
        <f t="shared" si="88"/>
        <v>26326204.199999999</v>
      </c>
      <c r="N347" s="23">
        <v>1.4300000000000001E-4</v>
      </c>
      <c r="O347" s="15">
        <f t="shared" si="89"/>
        <v>3764.6472005999999</v>
      </c>
      <c r="P347" s="19">
        <v>82546278</v>
      </c>
      <c r="Q347" s="32">
        <v>868968</v>
      </c>
      <c r="R347" s="37">
        <f t="shared" si="90"/>
        <v>49006386</v>
      </c>
      <c r="S347" s="2">
        <v>1.2999999999999999E-4</v>
      </c>
      <c r="T347" s="3">
        <f t="shared" si="91"/>
        <v>6370.830179999999</v>
      </c>
      <c r="U347" s="8">
        <f t="shared" si="92"/>
        <v>10135.477380599999</v>
      </c>
    </row>
    <row r="348" spans="1:21" ht="15.75" x14ac:dyDescent="0.25">
      <c r="A348" s="4" t="s">
        <v>52</v>
      </c>
      <c r="B348" t="s">
        <v>100</v>
      </c>
      <c r="C348" t="s">
        <v>163</v>
      </c>
      <c r="D348" s="1">
        <v>297</v>
      </c>
      <c r="E348" s="1">
        <v>8015</v>
      </c>
      <c r="F348" s="26">
        <v>1</v>
      </c>
      <c r="G348" s="29">
        <v>45566998</v>
      </c>
      <c r="H348" s="32">
        <v>1689991</v>
      </c>
      <c r="I348" s="40">
        <f t="shared" si="86"/>
        <v>43877007</v>
      </c>
      <c r="J348" s="19">
        <v>0</v>
      </c>
      <c r="K348" s="33"/>
      <c r="L348" s="43">
        <f t="shared" si="87"/>
        <v>0</v>
      </c>
      <c r="M348" s="5">
        <f t="shared" si="88"/>
        <v>43877007</v>
      </c>
      <c r="N348" s="23">
        <v>7.2000000000000002E-5</v>
      </c>
      <c r="O348" s="15">
        <f t="shared" si="89"/>
        <v>3159.1445039999999</v>
      </c>
      <c r="P348" s="19">
        <v>82546278</v>
      </c>
      <c r="Q348" s="32">
        <v>868968</v>
      </c>
      <c r="R348" s="37">
        <f t="shared" si="90"/>
        <v>81677310</v>
      </c>
      <c r="S348" s="2">
        <v>3.6999999999999998E-5</v>
      </c>
      <c r="T348" s="3">
        <f t="shared" si="91"/>
        <v>3022.0604699999999</v>
      </c>
      <c r="U348" s="8">
        <f t="shared" si="92"/>
        <v>6181.2049740000002</v>
      </c>
    </row>
    <row r="349" spans="1:21" ht="15.75" x14ac:dyDescent="0.25">
      <c r="A349" s="4" t="s">
        <v>52</v>
      </c>
      <c r="B349" t="s">
        <v>100</v>
      </c>
      <c r="C349" t="s">
        <v>60</v>
      </c>
      <c r="D349" s="1">
        <v>838</v>
      </c>
      <c r="E349" s="1">
        <v>8015</v>
      </c>
      <c r="F349" s="26">
        <v>1</v>
      </c>
      <c r="G349" s="29">
        <v>0</v>
      </c>
      <c r="H349" s="32">
        <v>0</v>
      </c>
      <c r="I349" s="40">
        <f t="shared" si="86"/>
        <v>0</v>
      </c>
      <c r="J349" s="19">
        <v>51840</v>
      </c>
      <c r="K349" s="33"/>
      <c r="L349" s="43">
        <f t="shared" si="87"/>
        <v>51840</v>
      </c>
      <c r="M349" s="5">
        <f t="shared" si="88"/>
        <v>51840</v>
      </c>
      <c r="N349" s="23">
        <v>1.147E-3</v>
      </c>
      <c r="O349" s="15">
        <f t="shared" si="89"/>
        <v>59.460480000000004</v>
      </c>
      <c r="P349" s="19">
        <v>0</v>
      </c>
      <c r="Q349" s="32">
        <v>0</v>
      </c>
      <c r="R349" s="37">
        <f t="shared" si="90"/>
        <v>0</v>
      </c>
      <c r="S349" s="2">
        <v>1.145E-3</v>
      </c>
      <c r="T349" s="3">
        <f t="shared" si="91"/>
        <v>0</v>
      </c>
      <c r="U349" s="8">
        <f t="shared" si="92"/>
        <v>59.460480000000004</v>
      </c>
    </row>
    <row r="350" spans="1:21" ht="15.75" x14ac:dyDescent="0.25">
      <c r="A350" s="4" t="s">
        <v>52</v>
      </c>
      <c r="B350" t="s">
        <v>100</v>
      </c>
      <c r="C350" t="s">
        <v>61</v>
      </c>
      <c r="D350" s="1">
        <v>838</v>
      </c>
      <c r="E350" s="1">
        <v>8015</v>
      </c>
      <c r="F350" s="26">
        <v>1</v>
      </c>
      <c r="G350" s="29">
        <v>0</v>
      </c>
      <c r="H350" s="32">
        <v>0</v>
      </c>
      <c r="I350" s="40">
        <f t="shared" si="86"/>
        <v>0</v>
      </c>
      <c r="J350" s="19">
        <v>51840</v>
      </c>
      <c r="K350" s="33"/>
      <c r="L350" s="43">
        <f t="shared" si="87"/>
        <v>51840</v>
      </c>
      <c r="M350" s="5">
        <f t="shared" si="88"/>
        <v>51840</v>
      </c>
      <c r="N350" s="23">
        <v>1.13E-4</v>
      </c>
      <c r="O350" s="15">
        <f t="shared" si="89"/>
        <v>5.85792</v>
      </c>
      <c r="P350" s="19">
        <v>0</v>
      </c>
      <c r="Q350" s="32">
        <v>0</v>
      </c>
      <c r="R350" s="37">
        <f t="shared" si="90"/>
        <v>0</v>
      </c>
      <c r="S350" s="2">
        <v>1.0900000000000001E-4</v>
      </c>
      <c r="T350" s="3">
        <f t="shared" si="91"/>
        <v>0</v>
      </c>
      <c r="U350" s="8">
        <f t="shared" si="92"/>
        <v>5.85792</v>
      </c>
    </row>
    <row r="351" spans="1:21" ht="15.75" x14ac:dyDescent="0.25">
      <c r="A351" s="4" t="s">
        <v>52</v>
      </c>
      <c r="B351" t="s">
        <v>100</v>
      </c>
      <c r="C351" t="s">
        <v>62</v>
      </c>
      <c r="D351" s="1">
        <v>838</v>
      </c>
      <c r="E351" s="1">
        <v>8015</v>
      </c>
      <c r="F351" s="26">
        <v>1</v>
      </c>
      <c r="G351" s="29">
        <v>0</v>
      </c>
      <c r="H351" s="32">
        <v>0</v>
      </c>
      <c r="I351" s="40">
        <f t="shared" si="86"/>
        <v>0</v>
      </c>
      <c r="J351" s="19">
        <v>51840</v>
      </c>
      <c r="K351" s="33"/>
      <c r="L351" s="43">
        <f t="shared" si="87"/>
        <v>51840</v>
      </c>
      <c r="M351" s="5">
        <f t="shared" si="88"/>
        <v>51840</v>
      </c>
      <c r="N351" s="23">
        <v>4.2200000000000001E-4</v>
      </c>
      <c r="O351" s="15">
        <f t="shared" si="89"/>
        <v>21.876480000000001</v>
      </c>
      <c r="P351" s="19">
        <v>0</v>
      </c>
      <c r="Q351" s="32">
        <v>0</v>
      </c>
      <c r="R351" s="37">
        <f t="shared" si="90"/>
        <v>0</v>
      </c>
      <c r="S351" s="2">
        <v>3.8099999999999999E-4</v>
      </c>
      <c r="T351" s="3">
        <f t="shared" si="91"/>
        <v>0</v>
      </c>
      <c r="U351" s="8">
        <f t="shared" si="92"/>
        <v>21.876480000000001</v>
      </c>
    </row>
    <row r="352" spans="1:21" ht="15.75" x14ac:dyDescent="0.25">
      <c r="A352" s="4" t="s">
        <v>52</v>
      </c>
      <c r="B352" t="s">
        <v>100</v>
      </c>
      <c r="C352" t="s">
        <v>71</v>
      </c>
      <c r="D352" s="1">
        <v>838</v>
      </c>
      <c r="E352" s="1">
        <v>8015</v>
      </c>
      <c r="F352" s="26">
        <v>0.6</v>
      </c>
      <c r="G352" s="29">
        <v>0</v>
      </c>
      <c r="H352" s="32">
        <v>0</v>
      </c>
      <c r="I352" s="40">
        <f t="shared" si="86"/>
        <v>0</v>
      </c>
      <c r="J352" s="19">
        <v>51840</v>
      </c>
      <c r="K352" s="33"/>
      <c r="L352" s="43">
        <f t="shared" si="87"/>
        <v>31104</v>
      </c>
      <c r="M352" s="5">
        <f t="shared" si="88"/>
        <v>31104</v>
      </c>
      <c r="N352" s="23">
        <v>6.5960000000000003E-3</v>
      </c>
      <c r="O352" s="15">
        <f t="shared" si="89"/>
        <v>205.16198400000002</v>
      </c>
      <c r="P352" s="19">
        <v>0</v>
      </c>
      <c r="Q352" s="32">
        <v>0</v>
      </c>
      <c r="R352" s="37">
        <f t="shared" si="90"/>
        <v>0</v>
      </c>
      <c r="S352" s="2">
        <v>6.2880000000000002E-3</v>
      </c>
      <c r="T352" s="3">
        <f t="shared" si="91"/>
        <v>0</v>
      </c>
      <c r="U352" s="8">
        <f t="shared" si="92"/>
        <v>205.16198400000002</v>
      </c>
    </row>
    <row r="353" spans="1:21" ht="15.75" x14ac:dyDescent="0.25">
      <c r="A353" s="4" t="s">
        <v>52</v>
      </c>
      <c r="B353" t="s">
        <v>100</v>
      </c>
      <c r="C353" t="s">
        <v>63</v>
      </c>
      <c r="D353" s="1">
        <v>838</v>
      </c>
      <c r="E353" s="1">
        <v>8015</v>
      </c>
      <c r="F353" s="26">
        <v>0.6</v>
      </c>
      <c r="G353" s="29">
        <v>0</v>
      </c>
      <c r="H353" s="32">
        <v>0</v>
      </c>
      <c r="I353" s="40">
        <f t="shared" si="86"/>
        <v>0</v>
      </c>
      <c r="J353" s="19">
        <v>51840</v>
      </c>
      <c r="K353" s="33"/>
      <c r="L353" s="43">
        <f t="shared" si="87"/>
        <v>31104</v>
      </c>
      <c r="M353" s="5">
        <f t="shared" si="88"/>
        <v>31104</v>
      </c>
      <c r="N353" s="23">
        <v>0</v>
      </c>
      <c r="O353" s="15">
        <f t="shared" si="89"/>
        <v>0</v>
      </c>
      <c r="P353" s="19">
        <v>0</v>
      </c>
      <c r="Q353" s="32">
        <v>0</v>
      </c>
      <c r="R353" s="37">
        <f t="shared" si="90"/>
        <v>0</v>
      </c>
      <c r="S353" s="2">
        <v>0</v>
      </c>
      <c r="T353" s="3">
        <f t="shared" si="91"/>
        <v>0</v>
      </c>
      <c r="U353" s="8">
        <f t="shared" si="92"/>
        <v>0</v>
      </c>
    </row>
    <row r="354" spans="1:21" ht="15.75" x14ac:dyDescent="0.25">
      <c r="A354" s="4" t="s">
        <v>52</v>
      </c>
      <c r="B354" t="s">
        <v>100</v>
      </c>
      <c r="C354" t="s">
        <v>64</v>
      </c>
      <c r="D354" s="1">
        <v>838</v>
      </c>
      <c r="E354" s="1">
        <v>8015</v>
      </c>
      <c r="F354" s="26">
        <v>1</v>
      </c>
      <c r="G354" s="29">
        <v>0</v>
      </c>
      <c r="H354" s="32">
        <v>0</v>
      </c>
      <c r="I354" s="40">
        <f t="shared" si="86"/>
        <v>0</v>
      </c>
      <c r="J354" s="19">
        <v>51840</v>
      </c>
      <c r="K354" s="33"/>
      <c r="L354" s="43">
        <f t="shared" si="87"/>
        <v>51840</v>
      </c>
      <c r="M354" s="5">
        <f t="shared" si="88"/>
        <v>51840</v>
      </c>
      <c r="N354" s="23">
        <v>6.7999999999999999E-5</v>
      </c>
      <c r="O354" s="15">
        <f t="shared" si="89"/>
        <v>3.5251199999999998</v>
      </c>
      <c r="P354" s="19">
        <v>0</v>
      </c>
      <c r="Q354" s="32">
        <v>0</v>
      </c>
      <c r="R354" s="37">
        <f t="shared" si="90"/>
        <v>0</v>
      </c>
      <c r="S354" s="2">
        <v>6.7999999999999999E-5</v>
      </c>
      <c r="T354" s="3">
        <f t="shared" si="91"/>
        <v>0</v>
      </c>
      <c r="U354" s="8">
        <f t="shared" si="92"/>
        <v>3.5251199999999998</v>
      </c>
    </row>
    <row r="355" spans="1:21" ht="15.75" x14ac:dyDescent="0.25">
      <c r="A355" s="4" t="s">
        <v>52</v>
      </c>
      <c r="B355" t="s">
        <v>100</v>
      </c>
      <c r="C355" t="s">
        <v>65</v>
      </c>
      <c r="D355" s="1">
        <v>838</v>
      </c>
      <c r="E355" s="1">
        <v>8015</v>
      </c>
      <c r="F355" s="26">
        <v>1</v>
      </c>
      <c r="G355" s="29">
        <v>0</v>
      </c>
      <c r="H355" s="32">
        <v>0</v>
      </c>
      <c r="I355" s="40">
        <f t="shared" si="86"/>
        <v>0</v>
      </c>
      <c r="J355" s="19">
        <v>51840</v>
      </c>
      <c r="K355" s="33"/>
      <c r="L355" s="43">
        <f t="shared" si="87"/>
        <v>51840</v>
      </c>
      <c r="M355" s="5">
        <f t="shared" si="88"/>
        <v>51840</v>
      </c>
      <c r="N355" s="23">
        <v>1.54E-4</v>
      </c>
      <c r="O355" s="15">
        <f t="shared" si="89"/>
        <v>7.9833600000000002</v>
      </c>
      <c r="P355" s="19">
        <v>0</v>
      </c>
      <c r="Q355" s="32">
        <v>0</v>
      </c>
      <c r="R355" s="37">
        <f t="shared" si="90"/>
        <v>0</v>
      </c>
      <c r="S355" s="2">
        <v>1.03E-4</v>
      </c>
      <c r="T355" s="3">
        <f t="shared" si="91"/>
        <v>0</v>
      </c>
      <c r="U355" s="8">
        <f t="shared" si="92"/>
        <v>7.9833600000000002</v>
      </c>
    </row>
    <row r="356" spans="1:21" ht="15.75" x14ac:dyDescent="0.25">
      <c r="A356" s="4" t="s">
        <v>52</v>
      </c>
      <c r="B356" t="s">
        <v>100</v>
      </c>
      <c r="C356" t="s">
        <v>72</v>
      </c>
      <c r="D356" s="1">
        <v>838</v>
      </c>
      <c r="E356" s="1">
        <v>8015</v>
      </c>
      <c r="F356" s="26">
        <v>1</v>
      </c>
      <c r="G356" s="29">
        <v>0</v>
      </c>
      <c r="H356" s="32">
        <v>0</v>
      </c>
      <c r="I356" s="40">
        <f t="shared" si="86"/>
        <v>0</v>
      </c>
      <c r="J356" s="19">
        <v>51840</v>
      </c>
      <c r="K356" s="33"/>
      <c r="L356" s="43">
        <f t="shared" si="87"/>
        <v>51840</v>
      </c>
      <c r="M356" s="5">
        <f t="shared" si="88"/>
        <v>51840</v>
      </c>
      <c r="N356" s="23">
        <v>2.14E-4</v>
      </c>
      <c r="O356" s="15">
        <f t="shared" si="89"/>
        <v>11.09376</v>
      </c>
      <c r="P356" s="19">
        <v>0</v>
      </c>
      <c r="Q356" s="32">
        <v>0</v>
      </c>
      <c r="R356" s="37">
        <f t="shared" si="90"/>
        <v>0</v>
      </c>
      <c r="S356" s="2">
        <v>2.1699999999999999E-4</v>
      </c>
      <c r="T356" s="3">
        <f t="shared" si="91"/>
        <v>0</v>
      </c>
      <c r="U356" s="8">
        <f t="shared" si="92"/>
        <v>11.09376</v>
      </c>
    </row>
    <row r="357" spans="1:21" ht="15.75" x14ac:dyDescent="0.25">
      <c r="A357" s="4" t="s">
        <v>52</v>
      </c>
      <c r="B357" t="s">
        <v>100</v>
      </c>
      <c r="C357" t="s">
        <v>73</v>
      </c>
      <c r="D357" s="1">
        <v>838</v>
      </c>
      <c r="E357" s="1">
        <v>8015</v>
      </c>
      <c r="F357" s="26">
        <v>1</v>
      </c>
      <c r="G357" s="29">
        <v>0</v>
      </c>
      <c r="H357" s="32">
        <v>0</v>
      </c>
      <c r="I357" s="40">
        <f t="shared" si="86"/>
        <v>0</v>
      </c>
      <c r="J357" s="19">
        <v>51840</v>
      </c>
      <c r="K357" s="33"/>
      <c r="L357" s="43">
        <f t="shared" si="87"/>
        <v>51840</v>
      </c>
      <c r="M357" s="5">
        <f t="shared" si="88"/>
        <v>51840</v>
      </c>
      <c r="N357" s="23">
        <v>2.2390000000000001E-3</v>
      </c>
      <c r="O357" s="15">
        <f t="shared" si="89"/>
        <v>116.06976</v>
      </c>
      <c r="P357" s="19">
        <v>0</v>
      </c>
      <c r="Q357" s="32">
        <v>0</v>
      </c>
      <c r="R357" s="37">
        <f t="shared" si="90"/>
        <v>0</v>
      </c>
      <c r="S357" s="2">
        <v>1.9400000000000001E-3</v>
      </c>
      <c r="T357" s="3">
        <f t="shared" si="91"/>
        <v>0</v>
      </c>
      <c r="U357" s="8">
        <f t="shared" si="92"/>
        <v>116.06976</v>
      </c>
    </row>
    <row r="358" spans="1:21" ht="15.75" x14ac:dyDescent="0.25">
      <c r="A358" s="4" t="s">
        <v>52</v>
      </c>
      <c r="B358" t="s">
        <v>100</v>
      </c>
      <c r="C358" t="s">
        <v>67</v>
      </c>
      <c r="D358" s="1">
        <v>838</v>
      </c>
      <c r="E358" s="1">
        <v>8015</v>
      </c>
      <c r="F358" s="26">
        <v>1</v>
      </c>
      <c r="G358" s="29">
        <v>0</v>
      </c>
      <c r="H358" s="32">
        <v>0</v>
      </c>
      <c r="I358" s="40">
        <f t="shared" si="86"/>
        <v>0</v>
      </c>
      <c r="J358" s="19">
        <v>51840</v>
      </c>
      <c r="K358" s="33"/>
      <c r="L358" s="43">
        <f t="shared" si="87"/>
        <v>51840</v>
      </c>
      <c r="M358" s="5">
        <f t="shared" si="88"/>
        <v>51840</v>
      </c>
      <c r="N358" s="23">
        <v>6.6000000000000005E-5</v>
      </c>
      <c r="O358" s="15">
        <f t="shared" si="89"/>
        <v>3.4214400000000005</v>
      </c>
      <c r="P358" s="19">
        <v>0</v>
      </c>
      <c r="Q358" s="32">
        <v>0</v>
      </c>
      <c r="R358" s="37">
        <f t="shared" si="90"/>
        <v>0</v>
      </c>
      <c r="S358" s="2">
        <v>6.6000000000000005E-5</v>
      </c>
      <c r="T358" s="3">
        <f t="shared" si="91"/>
        <v>0</v>
      </c>
      <c r="U358" s="8">
        <f t="shared" si="92"/>
        <v>3.4214400000000005</v>
      </c>
    </row>
    <row r="359" spans="1:21" ht="15.75" x14ac:dyDescent="0.25">
      <c r="A359" s="4" t="s">
        <v>52</v>
      </c>
      <c r="B359" t="s">
        <v>100</v>
      </c>
      <c r="C359" t="s">
        <v>80</v>
      </c>
      <c r="D359" s="1">
        <v>838</v>
      </c>
      <c r="E359" s="1">
        <v>8015</v>
      </c>
      <c r="F359" s="26">
        <v>1</v>
      </c>
      <c r="G359" s="29">
        <v>0</v>
      </c>
      <c r="H359" s="32">
        <v>0</v>
      </c>
      <c r="I359" s="40">
        <f t="shared" ref="I359" si="100">(G359-H359)*F359</f>
        <v>0</v>
      </c>
      <c r="J359" s="19">
        <v>51840</v>
      </c>
      <c r="K359" s="33"/>
      <c r="L359" s="43">
        <f t="shared" ref="L359" si="101">(J359-K359)*F359</f>
        <v>51840</v>
      </c>
      <c r="M359" s="5">
        <f t="shared" ref="M359" si="102">(G359-H359+J359-K359)*F359</f>
        <v>51840</v>
      </c>
      <c r="N359" s="23">
        <v>0</v>
      </c>
      <c r="O359" s="15">
        <f t="shared" ref="O359" si="103">M359*N359</f>
        <v>0</v>
      </c>
      <c r="P359" s="19">
        <v>0</v>
      </c>
      <c r="Q359" s="32">
        <v>0</v>
      </c>
      <c r="R359" s="37">
        <f t="shared" ref="R359" si="104">+(P359-Q359)*F359</f>
        <v>0</v>
      </c>
      <c r="S359" s="2">
        <v>0</v>
      </c>
      <c r="T359" s="3">
        <f t="shared" ref="T359" si="105">R359*S359</f>
        <v>0</v>
      </c>
      <c r="U359" s="8">
        <f t="shared" ref="U359" si="106">+O359+T359</f>
        <v>0</v>
      </c>
    </row>
    <row r="360" spans="1:21" ht="15.75" x14ac:dyDescent="0.25">
      <c r="A360" s="4" t="s">
        <v>52</v>
      </c>
      <c r="B360" t="s">
        <v>100</v>
      </c>
      <c r="C360" t="s">
        <v>68</v>
      </c>
      <c r="D360" s="1">
        <v>838</v>
      </c>
      <c r="E360" s="1">
        <v>8015</v>
      </c>
      <c r="F360" s="26">
        <v>1</v>
      </c>
      <c r="G360" s="29">
        <v>0</v>
      </c>
      <c r="H360" s="32">
        <v>0</v>
      </c>
      <c r="I360" s="40">
        <f t="shared" si="86"/>
        <v>0</v>
      </c>
      <c r="J360" s="19">
        <v>51840</v>
      </c>
      <c r="K360" s="33"/>
      <c r="L360" s="43">
        <f t="shared" si="87"/>
        <v>51840</v>
      </c>
      <c r="M360" s="5">
        <f t="shared" si="88"/>
        <v>51840</v>
      </c>
      <c r="N360" s="23">
        <v>1.0900000000000001E-4</v>
      </c>
      <c r="O360" s="15">
        <f t="shared" si="89"/>
        <v>5.6505600000000005</v>
      </c>
      <c r="P360" s="19">
        <v>0</v>
      </c>
      <c r="Q360" s="32">
        <v>0</v>
      </c>
      <c r="R360" s="37">
        <f t="shared" si="90"/>
        <v>0</v>
      </c>
      <c r="S360" s="2">
        <v>1.0900000000000001E-4</v>
      </c>
      <c r="T360" s="3">
        <f t="shared" si="91"/>
        <v>0</v>
      </c>
      <c r="U360" s="8">
        <f t="shared" si="92"/>
        <v>5.6505600000000005</v>
      </c>
    </row>
    <row r="361" spans="1:21" ht="15.75" x14ac:dyDescent="0.25">
      <c r="A361" s="4" t="s">
        <v>52</v>
      </c>
      <c r="B361" t="s">
        <v>100</v>
      </c>
      <c r="C361" t="s">
        <v>69</v>
      </c>
      <c r="D361" s="1">
        <v>838</v>
      </c>
      <c r="E361" s="1">
        <v>8015</v>
      </c>
      <c r="F361" s="26">
        <v>0</v>
      </c>
      <c r="G361" s="29">
        <v>0</v>
      </c>
      <c r="H361" s="32">
        <v>0</v>
      </c>
      <c r="I361" s="40">
        <f t="shared" si="86"/>
        <v>0</v>
      </c>
      <c r="J361" s="19">
        <v>51840</v>
      </c>
      <c r="K361" s="33"/>
      <c r="L361" s="43">
        <f t="shared" si="87"/>
        <v>0</v>
      </c>
      <c r="M361" s="5">
        <f t="shared" si="88"/>
        <v>0</v>
      </c>
      <c r="N361" s="23">
        <v>1.5E-5</v>
      </c>
      <c r="O361" s="15">
        <f t="shared" si="89"/>
        <v>0</v>
      </c>
      <c r="P361" s="19">
        <v>0</v>
      </c>
      <c r="Q361" s="32">
        <v>0</v>
      </c>
      <c r="R361" s="37">
        <f t="shared" si="90"/>
        <v>0</v>
      </c>
      <c r="S361" s="2">
        <v>1.0000000000000001E-5</v>
      </c>
      <c r="T361" s="3">
        <f t="shared" si="91"/>
        <v>0</v>
      </c>
      <c r="U361" s="8">
        <f t="shared" si="92"/>
        <v>0</v>
      </c>
    </row>
    <row r="362" spans="1:21" ht="15.75" x14ac:dyDescent="0.25">
      <c r="A362" s="4" t="s">
        <v>52</v>
      </c>
      <c r="B362" t="s">
        <v>100</v>
      </c>
      <c r="C362" t="s">
        <v>70</v>
      </c>
      <c r="D362" s="1">
        <v>838</v>
      </c>
      <c r="E362" s="1">
        <v>8015</v>
      </c>
      <c r="F362" s="26">
        <v>0</v>
      </c>
      <c r="G362" s="29">
        <v>0</v>
      </c>
      <c r="H362" s="32">
        <v>0</v>
      </c>
      <c r="I362" s="40">
        <f t="shared" si="86"/>
        <v>0</v>
      </c>
      <c r="J362" s="19">
        <v>51840</v>
      </c>
      <c r="K362" s="33"/>
      <c r="L362" s="43">
        <f t="shared" si="87"/>
        <v>0</v>
      </c>
      <c r="M362" s="5">
        <f t="shared" si="88"/>
        <v>0</v>
      </c>
      <c r="N362" s="23">
        <v>1.73E-4</v>
      </c>
      <c r="O362" s="15">
        <f t="shared" si="89"/>
        <v>0</v>
      </c>
      <c r="P362" s="19">
        <v>0</v>
      </c>
      <c r="Q362" s="32">
        <v>0</v>
      </c>
      <c r="R362" s="37">
        <f t="shared" si="90"/>
        <v>0</v>
      </c>
      <c r="S362" s="2">
        <v>1.73E-4</v>
      </c>
      <c r="T362" s="3">
        <f t="shared" si="91"/>
        <v>0</v>
      </c>
      <c r="U362" s="8">
        <f t="shared" si="92"/>
        <v>0</v>
      </c>
    </row>
    <row r="363" spans="1:21" ht="15.75" x14ac:dyDescent="0.25">
      <c r="A363" s="4" t="s">
        <v>52</v>
      </c>
      <c r="B363" t="s">
        <v>100</v>
      </c>
      <c r="C363" t="s">
        <v>100</v>
      </c>
      <c r="D363" s="1">
        <v>838</v>
      </c>
      <c r="E363" s="1">
        <v>8015</v>
      </c>
      <c r="F363" s="26">
        <v>1</v>
      </c>
      <c r="G363" s="29">
        <v>0</v>
      </c>
      <c r="H363" s="32">
        <v>0</v>
      </c>
      <c r="I363" s="40">
        <f t="shared" si="86"/>
        <v>0</v>
      </c>
      <c r="J363" s="19">
        <v>51840</v>
      </c>
      <c r="K363" s="33"/>
      <c r="L363" s="43">
        <f t="shared" si="87"/>
        <v>51840</v>
      </c>
      <c r="M363" s="5">
        <f t="shared" si="88"/>
        <v>51840</v>
      </c>
      <c r="N363" s="23">
        <v>0</v>
      </c>
      <c r="O363" s="15">
        <f t="shared" si="89"/>
        <v>0</v>
      </c>
      <c r="P363" s="19">
        <v>0</v>
      </c>
      <c r="Q363" s="32">
        <v>0</v>
      </c>
      <c r="R363" s="37">
        <f t="shared" si="90"/>
        <v>0</v>
      </c>
      <c r="S363" s="2">
        <v>0</v>
      </c>
      <c r="T363" s="3">
        <f t="shared" si="91"/>
        <v>0</v>
      </c>
      <c r="U363" s="8">
        <f t="shared" si="92"/>
        <v>0</v>
      </c>
    </row>
    <row r="364" spans="1:21" ht="15.75" x14ac:dyDescent="0.25">
      <c r="A364" s="4" t="s">
        <v>52</v>
      </c>
      <c r="B364" t="s">
        <v>100</v>
      </c>
      <c r="C364" t="s">
        <v>35</v>
      </c>
      <c r="D364" s="1">
        <v>838</v>
      </c>
      <c r="E364" s="1">
        <v>8015</v>
      </c>
      <c r="F364" s="26">
        <v>1</v>
      </c>
      <c r="G364" s="29">
        <v>0</v>
      </c>
      <c r="H364" s="32">
        <v>0</v>
      </c>
      <c r="I364" s="40">
        <f t="shared" si="86"/>
        <v>0</v>
      </c>
      <c r="J364" s="19">
        <v>51840</v>
      </c>
      <c r="K364" s="33"/>
      <c r="L364" s="43">
        <f t="shared" si="87"/>
        <v>51840</v>
      </c>
      <c r="M364" s="5">
        <f t="shared" si="88"/>
        <v>51840</v>
      </c>
      <c r="N364" s="23">
        <v>1.73E-4</v>
      </c>
      <c r="O364" s="15">
        <f t="shared" si="89"/>
        <v>8.9683200000000003</v>
      </c>
      <c r="P364" s="19">
        <v>0</v>
      </c>
      <c r="Q364" s="32">
        <v>0</v>
      </c>
      <c r="R364" s="37">
        <f t="shared" si="90"/>
        <v>0</v>
      </c>
      <c r="S364" s="2">
        <v>1.73E-4</v>
      </c>
      <c r="T364" s="3">
        <f t="shared" si="91"/>
        <v>0</v>
      </c>
      <c r="U364" s="8">
        <f t="shared" si="92"/>
        <v>8.9683200000000003</v>
      </c>
    </row>
    <row r="365" spans="1:21" ht="15.75" x14ac:dyDescent="0.25">
      <c r="A365" s="4" t="s">
        <v>52</v>
      </c>
      <c r="B365" t="s">
        <v>100</v>
      </c>
      <c r="C365" t="s">
        <v>28</v>
      </c>
      <c r="D365" s="1">
        <v>838</v>
      </c>
      <c r="E365" s="1">
        <v>8015</v>
      </c>
      <c r="F365" s="26">
        <v>0.6</v>
      </c>
      <c r="G365" s="29">
        <v>0</v>
      </c>
      <c r="H365" s="32">
        <v>0</v>
      </c>
      <c r="I365" s="40">
        <f t="shared" si="86"/>
        <v>0</v>
      </c>
      <c r="J365" s="19">
        <v>51840</v>
      </c>
      <c r="K365" s="33"/>
      <c r="L365" s="43">
        <f t="shared" si="87"/>
        <v>31104</v>
      </c>
      <c r="M365" s="5">
        <f t="shared" si="88"/>
        <v>31104</v>
      </c>
      <c r="N365" s="23">
        <v>0</v>
      </c>
      <c r="O365" s="15">
        <f t="shared" si="89"/>
        <v>0</v>
      </c>
      <c r="P365" s="19">
        <v>0</v>
      </c>
      <c r="Q365" s="32">
        <v>0</v>
      </c>
      <c r="R365" s="37">
        <f t="shared" si="90"/>
        <v>0</v>
      </c>
      <c r="S365" s="2">
        <v>0</v>
      </c>
      <c r="T365" s="3">
        <f t="shared" si="91"/>
        <v>0</v>
      </c>
      <c r="U365" s="8">
        <f t="shared" si="92"/>
        <v>0</v>
      </c>
    </row>
    <row r="366" spans="1:21" ht="15.75" x14ac:dyDescent="0.25">
      <c r="A366" s="4" t="s">
        <v>52</v>
      </c>
      <c r="B366" t="s">
        <v>100</v>
      </c>
      <c r="C366" t="s">
        <v>29</v>
      </c>
      <c r="D366" s="1">
        <v>838</v>
      </c>
      <c r="E366" s="1">
        <v>8015</v>
      </c>
      <c r="F366" s="26">
        <v>0.6</v>
      </c>
      <c r="G366" s="29">
        <v>0</v>
      </c>
      <c r="H366" s="32">
        <v>0</v>
      </c>
      <c r="I366" s="40">
        <f t="shared" si="86"/>
        <v>0</v>
      </c>
      <c r="J366" s="19">
        <v>51840</v>
      </c>
      <c r="K366" s="33"/>
      <c r="L366" s="43">
        <f t="shared" si="87"/>
        <v>31104</v>
      </c>
      <c r="M366" s="5">
        <f t="shared" si="88"/>
        <v>31104</v>
      </c>
      <c r="N366" s="23">
        <v>1.4300000000000001E-4</v>
      </c>
      <c r="O366" s="15">
        <f t="shared" si="89"/>
        <v>4.4478720000000003</v>
      </c>
      <c r="P366" s="19">
        <v>0</v>
      </c>
      <c r="Q366" s="32">
        <v>0</v>
      </c>
      <c r="R366" s="37">
        <f t="shared" si="90"/>
        <v>0</v>
      </c>
      <c r="S366" s="2">
        <v>1.2999999999999999E-4</v>
      </c>
      <c r="T366" s="3">
        <f t="shared" si="91"/>
        <v>0</v>
      </c>
      <c r="U366" s="8">
        <f t="shared" si="92"/>
        <v>4.4478720000000003</v>
      </c>
    </row>
    <row r="367" spans="1:21" ht="15.75" x14ac:dyDescent="0.25">
      <c r="A367" s="4" t="s">
        <v>52</v>
      </c>
      <c r="B367" t="s">
        <v>100</v>
      </c>
      <c r="C367" t="s">
        <v>163</v>
      </c>
      <c r="D367" s="1">
        <v>838</v>
      </c>
      <c r="E367" s="1">
        <v>8015</v>
      </c>
      <c r="F367" s="26">
        <v>1</v>
      </c>
      <c r="G367" s="29">
        <v>0</v>
      </c>
      <c r="H367" s="32">
        <v>0</v>
      </c>
      <c r="I367" s="40">
        <f t="shared" si="86"/>
        <v>0</v>
      </c>
      <c r="J367" s="19">
        <v>51840</v>
      </c>
      <c r="K367" s="33"/>
      <c r="L367" s="43">
        <f t="shared" si="87"/>
        <v>51840</v>
      </c>
      <c r="M367" s="5">
        <f t="shared" si="88"/>
        <v>51840</v>
      </c>
      <c r="N367" s="23">
        <v>7.2000000000000002E-5</v>
      </c>
      <c r="O367" s="15">
        <f t="shared" si="89"/>
        <v>3.7324800000000002</v>
      </c>
      <c r="P367" s="19">
        <v>0</v>
      </c>
      <c r="Q367" s="32">
        <v>0</v>
      </c>
      <c r="R367" s="37">
        <f t="shared" si="90"/>
        <v>0</v>
      </c>
      <c r="S367" s="2">
        <v>3.6999999999999998E-5</v>
      </c>
      <c r="T367" s="3">
        <f t="shared" si="91"/>
        <v>0</v>
      </c>
      <c r="U367" s="8">
        <f t="shared" si="92"/>
        <v>3.7324800000000002</v>
      </c>
    </row>
    <row r="368" spans="1:21" ht="15.75" x14ac:dyDescent="0.25">
      <c r="A368" s="4" t="s">
        <v>52</v>
      </c>
      <c r="B368" t="s">
        <v>15</v>
      </c>
      <c r="C368" t="s">
        <v>60</v>
      </c>
      <c r="D368" s="1">
        <v>390</v>
      </c>
      <c r="E368" s="1">
        <v>8022</v>
      </c>
      <c r="F368" s="27">
        <v>0.71899999999999997</v>
      </c>
      <c r="G368" s="29">
        <v>72590988</v>
      </c>
      <c r="H368" s="32">
        <v>10301587</v>
      </c>
      <c r="I368" s="40">
        <f t="shared" si="86"/>
        <v>44786079.318999998</v>
      </c>
      <c r="J368" s="19">
        <v>123028</v>
      </c>
      <c r="K368" s="33"/>
      <c r="L368" s="43">
        <f t="shared" si="87"/>
        <v>88457.131999999998</v>
      </c>
      <c r="M368" s="5">
        <f t="shared" si="88"/>
        <v>44874536.450999998</v>
      </c>
      <c r="N368" s="23">
        <v>1.147E-3</v>
      </c>
      <c r="O368" s="15">
        <f t="shared" si="89"/>
        <v>51471.093309297001</v>
      </c>
      <c r="P368" s="19">
        <v>2811169</v>
      </c>
      <c r="Q368" s="32">
        <v>143991</v>
      </c>
      <c r="R368" s="37">
        <f t="shared" si="90"/>
        <v>1917700.9819999998</v>
      </c>
      <c r="S368" s="2">
        <v>1.145E-3</v>
      </c>
      <c r="T368" s="3">
        <f t="shared" si="91"/>
        <v>2195.7676243899996</v>
      </c>
      <c r="U368" s="8">
        <f t="shared" si="92"/>
        <v>53666.860933686999</v>
      </c>
    </row>
    <row r="369" spans="1:21" ht="15.75" x14ac:dyDescent="0.25">
      <c r="A369" s="4" t="s">
        <v>52</v>
      </c>
      <c r="B369" t="s">
        <v>15</v>
      </c>
      <c r="C369" t="s">
        <v>61</v>
      </c>
      <c r="D369" s="1">
        <v>390</v>
      </c>
      <c r="E369" s="1">
        <v>8022</v>
      </c>
      <c r="F369" s="27">
        <v>0.71899999999999997</v>
      </c>
      <c r="G369" s="29">
        <v>72590988</v>
      </c>
      <c r="H369" s="32">
        <v>10301587</v>
      </c>
      <c r="I369" s="40">
        <f t="shared" si="86"/>
        <v>44786079.318999998</v>
      </c>
      <c r="J369" s="19">
        <v>123028</v>
      </c>
      <c r="K369" s="33"/>
      <c r="L369" s="43">
        <f t="shared" si="87"/>
        <v>88457.131999999998</v>
      </c>
      <c r="M369" s="5">
        <f t="shared" si="88"/>
        <v>44874536.450999998</v>
      </c>
      <c r="N369" s="23">
        <v>1.13E-4</v>
      </c>
      <c r="O369" s="15">
        <f t="shared" si="89"/>
        <v>5070.8226189629995</v>
      </c>
      <c r="P369" s="19">
        <v>2811169</v>
      </c>
      <c r="Q369" s="32">
        <v>143991</v>
      </c>
      <c r="R369" s="37">
        <f t="shared" si="90"/>
        <v>1917700.9819999998</v>
      </c>
      <c r="S369" s="2">
        <v>1.0900000000000001E-4</v>
      </c>
      <c r="T369" s="3">
        <f t="shared" si="91"/>
        <v>209.02940703799999</v>
      </c>
      <c r="U369" s="8">
        <f t="shared" si="92"/>
        <v>5279.8520260009991</v>
      </c>
    </row>
    <row r="370" spans="1:21" ht="15.75" x14ac:dyDescent="0.25">
      <c r="A370" s="4" t="s">
        <v>52</v>
      </c>
      <c r="B370" t="s">
        <v>15</v>
      </c>
      <c r="C370" t="s">
        <v>62</v>
      </c>
      <c r="D370" s="1">
        <v>390</v>
      </c>
      <c r="E370" s="1">
        <v>8022</v>
      </c>
      <c r="F370" s="27">
        <v>0.71899999999999997</v>
      </c>
      <c r="G370" s="29">
        <v>72590988</v>
      </c>
      <c r="H370" s="32">
        <v>10301587</v>
      </c>
      <c r="I370" s="40">
        <f t="shared" si="86"/>
        <v>44786079.318999998</v>
      </c>
      <c r="J370" s="19">
        <v>123028</v>
      </c>
      <c r="K370" s="33"/>
      <c r="L370" s="43">
        <f t="shared" si="87"/>
        <v>88457.131999999998</v>
      </c>
      <c r="M370" s="5">
        <f t="shared" si="88"/>
        <v>44874536.450999998</v>
      </c>
      <c r="N370" s="23">
        <v>4.2200000000000001E-4</v>
      </c>
      <c r="O370" s="15">
        <f t="shared" si="89"/>
        <v>18937.054382322</v>
      </c>
      <c r="P370" s="19">
        <v>2811169</v>
      </c>
      <c r="Q370" s="32">
        <v>143991</v>
      </c>
      <c r="R370" s="37">
        <f t="shared" si="90"/>
        <v>1917700.9819999998</v>
      </c>
      <c r="S370" s="2">
        <v>3.8099999999999999E-4</v>
      </c>
      <c r="T370" s="3">
        <f t="shared" si="91"/>
        <v>730.64407414199991</v>
      </c>
      <c r="U370" s="8">
        <f t="shared" si="92"/>
        <v>19667.698456464001</v>
      </c>
    </row>
    <row r="371" spans="1:21" ht="15.75" x14ac:dyDescent="0.25">
      <c r="A371" s="4" t="s">
        <v>52</v>
      </c>
      <c r="B371" t="s">
        <v>15</v>
      </c>
      <c r="C371" t="s">
        <v>71</v>
      </c>
      <c r="D371" s="1">
        <v>390</v>
      </c>
      <c r="E371" s="1">
        <v>8022</v>
      </c>
      <c r="F371" s="27">
        <v>0.71899999999999997</v>
      </c>
      <c r="G371" s="29">
        <v>72590988</v>
      </c>
      <c r="H371" s="32">
        <v>10301587</v>
      </c>
      <c r="I371" s="40">
        <f t="shared" si="86"/>
        <v>44786079.318999998</v>
      </c>
      <c r="J371" s="19">
        <v>123028</v>
      </c>
      <c r="K371" s="33"/>
      <c r="L371" s="43">
        <f t="shared" si="87"/>
        <v>88457.131999999998</v>
      </c>
      <c r="M371" s="5">
        <f t="shared" si="88"/>
        <v>44874536.450999998</v>
      </c>
      <c r="N371" s="23">
        <v>6.5960000000000003E-3</v>
      </c>
      <c r="O371" s="15">
        <f t="shared" si="89"/>
        <v>295992.44243079599</v>
      </c>
      <c r="P371" s="19">
        <v>2811169</v>
      </c>
      <c r="Q371" s="32">
        <v>143991</v>
      </c>
      <c r="R371" s="37">
        <f t="shared" si="90"/>
        <v>1917700.9819999998</v>
      </c>
      <c r="S371" s="2">
        <v>6.2880000000000002E-3</v>
      </c>
      <c r="T371" s="3">
        <f t="shared" si="91"/>
        <v>12058.503774815999</v>
      </c>
      <c r="U371" s="8">
        <f t="shared" si="92"/>
        <v>308050.94620561198</v>
      </c>
    </row>
    <row r="372" spans="1:21" ht="15.75" x14ac:dyDescent="0.25">
      <c r="A372" s="4" t="s">
        <v>52</v>
      </c>
      <c r="B372" t="s">
        <v>15</v>
      </c>
      <c r="C372" t="s">
        <v>63</v>
      </c>
      <c r="D372" s="1">
        <v>390</v>
      </c>
      <c r="E372" s="1">
        <v>8022</v>
      </c>
      <c r="F372" s="27">
        <v>0.71899999999999997</v>
      </c>
      <c r="G372" s="29">
        <v>72590988</v>
      </c>
      <c r="H372" s="32">
        <v>10301587</v>
      </c>
      <c r="I372" s="40">
        <f t="shared" si="86"/>
        <v>44786079.318999998</v>
      </c>
      <c r="J372" s="19">
        <v>123028</v>
      </c>
      <c r="K372" s="33"/>
      <c r="L372" s="43">
        <f t="shared" si="87"/>
        <v>88457.131999999998</v>
      </c>
      <c r="M372" s="5">
        <f t="shared" si="88"/>
        <v>44874536.450999998</v>
      </c>
      <c r="N372" s="23">
        <v>0</v>
      </c>
      <c r="O372" s="15">
        <f t="shared" si="89"/>
        <v>0</v>
      </c>
      <c r="P372" s="19">
        <v>2811169</v>
      </c>
      <c r="Q372" s="32">
        <v>143991</v>
      </c>
      <c r="R372" s="37">
        <f t="shared" si="90"/>
        <v>1917700.9819999998</v>
      </c>
      <c r="S372" s="2">
        <v>0</v>
      </c>
      <c r="T372" s="3">
        <f t="shared" si="91"/>
        <v>0</v>
      </c>
      <c r="U372" s="8">
        <f t="shared" si="92"/>
        <v>0</v>
      </c>
    </row>
    <row r="373" spans="1:21" ht="15.75" x14ac:dyDescent="0.25">
      <c r="A373" s="4" t="s">
        <v>52</v>
      </c>
      <c r="B373" t="s">
        <v>15</v>
      </c>
      <c r="C373" t="s">
        <v>64</v>
      </c>
      <c r="D373" s="1">
        <v>390</v>
      </c>
      <c r="E373" s="1">
        <v>8022</v>
      </c>
      <c r="F373" s="27">
        <v>0.71899999999999997</v>
      </c>
      <c r="G373" s="29">
        <v>72590988</v>
      </c>
      <c r="H373" s="32">
        <v>10301587</v>
      </c>
      <c r="I373" s="40">
        <f t="shared" si="86"/>
        <v>44786079.318999998</v>
      </c>
      <c r="J373" s="19">
        <v>123028</v>
      </c>
      <c r="K373" s="33"/>
      <c r="L373" s="43">
        <f t="shared" si="87"/>
        <v>88457.131999999998</v>
      </c>
      <c r="M373" s="5">
        <f t="shared" si="88"/>
        <v>44874536.450999998</v>
      </c>
      <c r="N373" s="23">
        <v>6.7999999999999999E-5</v>
      </c>
      <c r="O373" s="15">
        <f t="shared" si="89"/>
        <v>3051.468478668</v>
      </c>
      <c r="P373" s="19">
        <v>2811169</v>
      </c>
      <c r="Q373" s="32">
        <v>143991</v>
      </c>
      <c r="R373" s="37">
        <f t="shared" si="90"/>
        <v>1917700.9819999998</v>
      </c>
      <c r="S373" s="2">
        <v>6.7999999999999999E-5</v>
      </c>
      <c r="T373" s="3">
        <f t="shared" si="91"/>
        <v>130.40366677599999</v>
      </c>
      <c r="U373" s="8">
        <f t="shared" si="92"/>
        <v>3181.8721454440001</v>
      </c>
    </row>
    <row r="374" spans="1:21" ht="15.75" x14ac:dyDescent="0.25">
      <c r="A374" s="4" t="s">
        <v>52</v>
      </c>
      <c r="B374" t="s">
        <v>15</v>
      </c>
      <c r="C374" t="s">
        <v>65</v>
      </c>
      <c r="D374" s="1">
        <v>390</v>
      </c>
      <c r="E374" s="1">
        <v>8022</v>
      </c>
      <c r="F374" s="27">
        <v>0.71899999999999997</v>
      </c>
      <c r="G374" s="29">
        <v>72590988</v>
      </c>
      <c r="H374" s="32">
        <v>10301587</v>
      </c>
      <c r="I374" s="40">
        <f t="shared" si="86"/>
        <v>44786079.318999998</v>
      </c>
      <c r="J374" s="19">
        <v>123028</v>
      </c>
      <c r="K374" s="33"/>
      <c r="L374" s="43">
        <f t="shared" si="87"/>
        <v>88457.131999999998</v>
      </c>
      <c r="M374" s="5">
        <f t="shared" si="88"/>
        <v>44874536.450999998</v>
      </c>
      <c r="N374" s="23">
        <v>1.54E-4</v>
      </c>
      <c r="O374" s="15">
        <f t="shared" si="89"/>
        <v>6910.6786134539998</v>
      </c>
      <c r="P374" s="19">
        <v>2811169</v>
      </c>
      <c r="Q374" s="32">
        <v>143991</v>
      </c>
      <c r="R374" s="37">
        <f t="shared" si="90"/>
        <v>1917700.9819999998</v>
      </c>
      <c r="S374" s="2">
        <v>1.03E-4</v>
      </c>
      <c r="T374" s="3">
        <f t="shared" si="91"/>
        <v>197.52320114599999</v>
      </c>
      <c r="U374" s="8">
        <f t="shared" si="92"/>
        <v>7108.2018146</v>
      </c>
    </row>
    <row r="375" spans="1:21" ht="15.75" x14ac:dyDescent="0.25">
      <c r="A375" s="4" t="s">
        <v>52</v>
      </c>
      <c r="B375" t="s">
        <v>15</v>
      </c>
      <c r="C375" t="s">
        <v>72</v>
      </c>
      <c r="D375" s="1">
        <v>390</v>
      </c>
      <c r="E375" s="1">
        <v>8022</v>
      </c>
      <c r="F375" s="27">
        <v>0.71899999999999997</v>
      </c>
      <c r="G375" s="29">
        <v>72590988</v>
      </c>
      <c r="H375" s="32">
        <v>10301587</v>
      </c>
      <c r="I375" s="40">
        <f t="shared" si="86"/>
        <v>44786079.318999998</v>
      </c>
      <c r="J375" s="19">
        <v>123028</v>
      </c>
      <c r="K375" s="33"/>
      <c r="L375" s="43">
        <f t="shared" si="87"/>
        <v>88457.131999999998</v>
      </c>
      <c r="M375" s="5">
        <f t="shared" si="88"/>
        <v>44874536.450999998</v>
      </c>
      <c r="N375" s="23">
        <v>2.14E-4</v>
      </c>
      <c r="O375" s="15">
        <f t="shared" si="89"/>
        <v>9603.1508005139985</v>
      </c>
      <c r="P375" s="19">
        <v>2811169</v>
      </c>
      <c r="Q375" s="32">
        <v>143991</v>
      </c>
      <c r="R375" s="37">
        <f t="shared" si="90"/>
        <v>1917700.9819999998</v>
      </c>
      <c r="S375" s="2">
        <v>2.1699999999999999E-4</v>
      </c>
      <c r="T375" s="3">
        <f t="shared" si="91"/>
        <v>416.14111309399993</v>
      </c>
      <c r="U375" s="8">
        <f t="shared" si="92"/>
        <v>10019.291913607998</v>
      </c>
    </row>
    <row r="376" spans="1:21" ht="15.75" x14ac:dyDescent="0.25">
      <c r="A376" s="4" t="s">
        <v>52</v>
      </c>
      <c r="B376" t="s">
        <v>15</v>
      </c>
      <c r="C376" t="s">
        <v>66</v>
      </c>
      <c r="D376" s="1">
        <v>390</v>
      </c>
      <c r="E376" s="1">
        <v>8022</v>
      </c>
      <c r="F376" s="27">
        <v>0.71899999999999997</v>
      </c>
      <c r="G376" s="29">
        <v>72590988</v>
      </c>
      <c r="H376" s="32">
        <v>10301587</v>
      </c>
      <c r="I376" s="40">
        <f t="shared" si="86"/>
        <v>44786079.318999998</v>
      </c>
      <c r="J376" s="19">
        <v>123028</v>
      </c>
      <c r="K376" s="33"/>
      <c r="L376" s="43">
        <f t="shared" si="87"/>
        <v>88457.131999999998</v>
      </c>
      <c r="M376" s="5">
        <f t="shared" si="88"/>
        <v>44874536.450999998</v>
      </c>
      <c r="N376" s="23">
        <v>4.8099999999999998E-4</v>
      </c>
      <c r="O376" s="15">
        <f t="shared" si="89"/>
        <v>21584.652032930997</v>
      </c>
      <c r="P376" s="19">
        <v>2811169</v>
      </c>
      <c r="Q376" s="32">
        <v>143991</v>
      </c>
      <c r="R376" s="37">
        <f t="shared" si="90"/>
        <v>1917700.9819999998</v>
      </c>
      <c r="S376" s="2">
        <v>4.0700000000000003E-4</v>
      </c>
      <c r="T376" s="3">
        <f t="shared" si="91"/>
        <v>780.50429967399998</v>
      </c>
      <c r="U376" s="8">
        <f t="shared" si="92"/>
        <v>22365.156332604998</v>
      </c>
    </row>
    <row r="377" spans="1:21" ht="15.75" x14ac:dyDescent="0.25">
      <c r="A377" s="4" t="s">
        <v>52</v>
      </c>
      <c r="B377" t="s">
        <v>15</v>
      </c>
      <c r="C377" t="s">
        <v>73</v>
      </c>
      <c r="D377" s="1">
        <v>390</v>
      </c>
      <c r="E377" s="1">
        <v>8022</v>
      </c>
      <c r="F377" s="27">
        <v>0.71899999999999997</v>
      </c>
      <c r="G377" s="29">
        <v>72590988</v>
      </c>
      <c r="H377" s="32">
        <v>10301587</v>
      </c>
      <c r="I377" s="40">
        <f t="shared" si="86"/>
        <v>44786079.318999998</v>
      </c>
      <c r="J377" s="19">
        <v>123028</v>
      </c>
      <c r="K377" s="33"/>
      <c r="L377" s="43">
        <f t="shared" si="87"/>
        <v>88457.131999999998</v>
      </c>
      <c r="M377" s="5">
        <f t="shared" si="88"/>
        <v>44874536.450999998</v>
      </c>
      <c r="N377" s="23">
        <v>2.2390000000000001E-3</v>
      </c>
      <c r="O377" s="15">
        <f t="shared" si="89"/>
        <v>100474.08711378901</v>
      </c>
      <c r="P377" s="19">
        <v>2811169</v>
      </c>
      <c r="Q377" s="32">
        <v>143991</v>
      </c>
      <c r="R377" s="37">
        <f t="shared" si="90"/>
        <v>1917700.9819999998</v>
      </c>
      <c r="S377" s="2">
        <v>1.9400000000000001E-3</v>
      </c>
      <c r="T377" s="3">
        <f t="shared" si="91"/>
        <v>3720.3399050799999</v>
      </c>
      <c r="U377" s="8">
        <f t="shared" si="92"/>
        <v>104194.427018869</v>
      </c>
    </row>
    <row r="378" spans="1:21" ht="15.75" x14ac:dyDescent="0.25">
      <c r="A378" s="4" t="s">
        <v>52</v>
      </c>
      <c r="B378" t="s">
        <v>15</v>
      </c>
      <c r="C378" t="s">
        <v>67</v>
      </c>
      <c r="D378" s="1">
        <v>390</v>
      </c>
      <c r="E378" s="1">
        <v>8022</v>
      </c>
      <c r="F378" s="27">
        <v>0.71899999999999997</v>
      </c>
      <c r="G378" s="29">
        <v>72590988</v>
      </c>
      <c r="H378" s="32">
        <v>10301587</v>
      </c>
      <c r="I378" s="40">
        <f t="shared" si="86"/>
        <v>44786079.318999998</v>
      </c>
      <c r="J378" s="19">
        <v>123028</v>
      </c>
      <c r="K378" s="33"/>
      <c r="L378" s="43">
        <f t="shared" si="87"/>
        <v>88457.131999999998</v>
      </c>
      <c r="M378" s="5">
        <f t="shared" si="88"/>
        <v>44874536.450999998</v>
      </c>
      <c r="N378" s="23">
        <v>6.6000000000000005E-5</v>
      </c>
      <c r="O378" s="15">
        <f t="shared" si="89"/>
        <v>2961.7194057659999</v>
      </c>
      <c r="P378" s="19">
        <v>2811169</v>
      </c>
      <c r="Q378" s="32">
        <v>143991</v>
      </c>
      <c r="R378" s="37">
        <f t="shared" si="90"/>
        <v>1917700.9819999998</v>
      </c>
      <c r="S378" s="2">
        <v>6.6000000000000005E-5</v>
      </c>
      <c r="T378" s="3">
        <f t="shared" si="91"/>
        <v>126.568264812</v>
      </c>
      <c r="U378" s="8">
        <f t="shared" si="92"/>
        <v>3088.287670578</v>
      </c>
    </row>
    <row r="379" spans="1:21" ht="15.75" x14ac:dyDescent="0.25">
      <c r="A379" s="4" t="s">
        <v>52</v>
      </c>
      <c r="B379" t="s">
        <v>15</v>
      </c>
      <c r="C379" t="s">
        <v>80</v>
      </c>
      <c r="D379" s="1">
        <v>390</v>
      </c>
      <c r="E379" s="1">
        <v>8022</v>
      </c>
      <c r="F379" s="27">
        <v>0.71899999999999997</v>
      </c>
      <c r="G379" s="29">
        <v>72590988</v>
      </c>
      <c r="H379" s="32">
        <v>10301587</v>
      </c>
      <c r="I379" s="40">
        <f t="shared" ref="I379" si="107">(G379-H379)*F379</f>
        <v>44786079.318999998</v>
      </c>
      <c r="J379" s="19">
        <v>123028</v>
      </c>
      <c r="K379" s="33"/>
      <c r="L379" s="43">
        <f t="shared" ref="L379" si="108">(J379-K379)*F379</f>
        <v>88457.131999999998</v>
      </c>
      <c r="M379" s="5">
        <f t="shared" ref="M379" si="109">(G379-H379+J379-K379)*F379</f>
        <v>44874536.450999998</v>
      </c>
      <c r="N379" s="23">
        <v>0</v>
      </c>
      <c r="O379" s="15">
        <f t="shared" ref="O379" si="110">M379*N379</f>
        <v>0</v>
      </c>
      <c r="P379" s="19">
        <v>2811169</v>
      </c>
      <c r="Q379" s="32">
        <v>143991</v>
      </c>
      <c r="R379" s="37">
        <f t="shared" ref="R379" si="111">+(P379-Q379)*F379</f>
        <v>1917700.9819999998</v>
      </c>
      <c r="S379" s="2">
        <v>0</v>
      </c>
      <c r="T379" s="3">
        <f t="shared" ref="T379" si="112">R379*S379</f>
        <v>0</v>
      </c>
      <c r="U379" s="8">
        <f t="shared" ref="U379" si="113">+O379+T379</f>
        <v>0</v>
      </c>
    </row>
    <row r="380" spans="1:21" ht="15.75" x14ac:dyDescent="0.25">
      <c r="A380" s="4" t="s">
        <v>52</v>
      </c>
      <c r="B380" t="s">
        <v>15</v>
      </c>
      <c r="C380" t="s">
        <v>68</v>
      </c>
      <c r="D380" s="1">
        <v>390</v>
      </c>
      <c r="E380" s="1">
        <v>8022</v>
      </c>
      <c r="F380" s="27">
        <v>0.71899999999999997</v>
      </c>
      <c r="G380" s="29">
        <v>72590988</v>
      </c>
      <c r="H380" s="32">
        <v>10301587</v>
      </c>
      <c r="I380" s="40">
        <f t="shared" si="86"/>
        <v>44786079.318999998</v>
      </c>
      <c r="J380" s="19">
        <v>123028</v>
      </c>
      <c r="K380" s="33"/>
      <c r="L380" s="43">
        <f t="shared" si="87"/>
        <v>88457.131999999998</v>
      </c>
      <c r="M380" s="5">
        <f t="shared" si="88"/>
        <v>44874536.450999998</v>
      </c>
      <c r="N380" s="23">
        <v>1.0900000000000001E-4</v>
      </c>
      <c r="O380" s="15">
        <f t="shared" si="89"/>
        <v>4891.3244731590003</v>
      </c>
      <c r="P380" s="19">
        <v>2811169</v>
      </c>
      <c r="Q380" s="32">
        <v>143991</v>
      </c>
      <c r="R380" s="37">
        <f t="shared" si="90"/>
        <v>1917700.9819999998</v>
      </c>
      <c r="S380" s="2">
        <v>1.0900000000000001E-4</v>
      </c>
      <c r="T380" s="3">
        <f t="shared" si="91"/>
        <v>209.02940703799999</v>
      </c>
      <c r="U380" s="8">
        <f t="shared" si="92"/>
        <v>5100.3538801969999</v>
      </c>
    </row>
    <row r="381" spans="1:21" ht="15.75" x14ac:dyDescent="0.25">
      <c r="A381" s="4" t="s">
        <v>52</v>
      </c>
      <c r="B381" t="s">
        <v>15</v>
      </c>
      <c r="C381" t="s">
        <v>69</v>
      </c>
      <c r="D381" s="1">
        <v>390</v>
      </c>
      <c r="E381" s="1">
        <v>8022</v>
      </c>
      <c r="F381" s="27">
        <v>0</v>
      </c>
      <c r="G381" s="29">
        <v>72590988</v>
      </c>
      <c r="H381" s="32">
        <v>10301587</v>
      </c>
      <c r="I381" s="40">
        <f t="shared" si="86"/>
        <v>0</v>
      </c>
      <c r="J381" s="19">
        <v>123028</v>
      </c>
      <c r="K381" s="33"/>
      <c r="L381" s="43">
        <f t="shared" si="87"/>
        <v>0</v>
      </c>
      <c r="M381" s="5">
        <f t="shared" si="88"/>
        <v>0</v>
      </c>
      <c r="N381" s="23">
        <v>1.5E-5</v>
      </c>
      <c r="O381" s="15">
        <f t="shared" si="89"/>
        <v>0</v>
      </c>
      <c r="P381" s="19">
        <v>2811169</v>
      </c>
      <c r="Q381" s="32">
        <v>143991</v>
      </c>
      <c r="R381" s="37">
        <f t="shared" si="90"/>
        <v>0</v>
      </c>
      <c r="S381" s="2">
        <v>1.0000000000000001E-5</v>
      </c>
      <c r="T381" s="3">
        <f t="shared" si="91"/>
        <v>0</v>
      </c>
      <c r="U381" s="8">
        <f t="shared" si="92"/>
        <v>0</v>
      </c>
    </row>
    <row r="382" spans="1:21" ht="15.75" x14ac:dyDescent="0.25">
      <c r="A382" s="4" t="s">
        <v>52</v>
      </c>
      <c r="B382" t="s">
        <v>15</v>
      </c>
      <c r="C382" t="s">
        <v>70</v>
      </c>
      <c r="D382" s="1">
        <v>390</v>
      </c>
      <c r="E382" s="1">
        <v>8022</v>
      </c>
      <c r="F382" s="27">
        <v>0</v>
      </c>
      <c r="G382" s="29">
        <v>72590988</v>
      </c>
      <c r="H382" s="32">
        <v>10301587</v>
      </c>
      <c r="I382" s="40">
        <f t="shared" si="86"/>
        <v>0</v>
      </c>
      <c r="J382" s="19">
        <v>123028</v>
      </c>
      <c r="K382" s="33"/>
      <c r="L382" s="43">
        <f t="shared" si="87"/>
        <v>0</v>
      </c>
      <c r="M382" s="5">
        <f t="shared" si="88"/>
        <v>0</v>
      </c>
      <c r="N382" s="23">
        <v>1.73E-4</v>
      </c>
      <c r="O382" s="15">
        <f t="shared" si="89"/>
        <v>0</v>
      </c>
      <c r="P382" s="19">
        <v>2811169</v>
      </c>
      <c r="Q382" s="32">
        <v>143991</v>
      </c>
      <c r="R382" s="37">
        <f t="shared" si="90"/>
        <v>0</v>
      </c>
      <c r="S382" s="2">
        <v>1.73E-4</v>
      </c>
      <c r="T382" s="3">
        <f t="shared" si="91"/>
        <v>0</v>
      </c>
      <c r="U382" s="8">
        <f t="shared" si="92"/>
        <v>0</v>
      </c>
    </row>
    <row r="383" spans="1:21" ht="15.75" x14ac:dyDescent="0.25">
      <c r="A383" s="4" t="s">
        <v>52</v>
      </c>
      <c r="B383" t="s">
        <v>15</v>
      </c>
      <c r="C383" t="s">
        <v>15</v>
      </c>
      <c r="D383" s="1">
        <v>390</v>
      </c>
      <c r="E383" s="1">
        <v>8022</v>
      </c>
      <c r="F383" s="27">
        <v>0.71899999999999997</v>
      </c>
      <c r="G383" s="29">
        <v>72590988</v>
      </c>
      <c r="H383" s="32">
        <v>10301587</v>
      </c>
      <c r="I383" s="40">
        <f t="shared" si="86"/>
        <v>44786079.318999998</v>
      </c>
      <c r="J383" s="19">
        <v>123028</v>
      </c>
      <c r="K383" s="33"/>
      <c r="L383" s="43">
        <f t="shared" si="87"/>
        <v>88457.131999999998</v>
      </c>
      <c r="M383" s="5">
        <f t="shared" si="88"/>
        <v>44874536.450999998</v>
      </c>
      <c r="N383" s="23">
        <v>0</v>
      </c>
      <c r="O383" s="15">
        <f t="shared" si="89"/>
        <v>0</v>
      </c>
      <c r="P383" s="19">
        <v>2811169</v>
      </c>
      <c r="Q383" s="32">
        <v>143991</v>
      </c>
      <c r="R383" s="37">
        <f t="shared" si="90"/>
        <v>1917700.9819999998</v>
      </c>
      <c r="S383" s="2">
        <v>0</v>
      </c>
      <c r="T383" s="3">
        <f t="shared" si="91"/>
        <v>0</v>
      </c>
      <c r="U383" s="8">
        <f t="shared" si="92"/>
        <v>0</v>
      </c>
    </row>
    <row r="384" spans="1:21" ht="15.75" x14ac:dyDescent="0.25">
      <c r="A384" s="4" t="s">
        <v>52</v>
      </c>
      <c r="B384" t="s">
        <v>15</v>
      </c>
      <c r="C384" t="s">
        <v>35</v>
      </c>
      <c r="D384" s="1">
        <v>390</v>
      </c>
      <c r="E384" s="1">
        <v>8022</v>
      </c>
      <c r="F384" s="27">
        <v>0.71899999999999997</v>
      </c>
      <c r="G384" s="29">
        <v>72590988</v>
      </c>
      <c r="H384" s="32">
        <v>10301587</v>
      </c>
      <c r="I384" s="40">
        <f t="shared" si="86"/>
        <v>44786079.318999998</v>
      </c>
      <c r="J384" s="19">
        <v>123028</v>
      </c>
      <c r="K384" s="33"/>
      <c r="L384" s="43">
        <f t="shared" si="87"/>
        <v>88457.131999999998</v>
      </c>
      <c r="M384" s="5">
        <f t="shared" si="88"/>
        <v>44874536.450999998</v>
      </c>
      <c r="N384" s="23">
        <v>1.73E-4</v>
      </c>
      <c r="O384" s="15">
        <f t="shared" si="89"/>
        <v>7763.2948060230001</v>
      </c>
      <c r="P384" s="19">
        <v>2811169</v>
      </c>
      <c r="Q384" s="32">
        <v>143991</v>
      </c>
      <c r="R384" s="37">
        <f t="shared" si="90"/>
        <v>1917700.9819999998</v>
      </c>
      <c r="S384" s="2">
        <v>1.73E-4</v>
      </c>
      <c r="T384" s="3">
        <f t="shared" si="91"/>
        <v>331.76226988599996</v>
      </c>
      <c r="U384" s="8">
        <f t="shared" si="92"/>
        <v>8095.0570759089996</v>
      </c>
    </row>
    <row r="385" spans="1:21" ht="15.75" x14ac:dyDescent="0.25">
      <c r="A385" s="4" t="s">
        <v>52</v>
      </c>
      <c r="B385" t="s">
        <v>15</v>
      </c>
      <c r="C385" t="s">
        <v>28</v>
      </c>
      <c r="D385" s="1">
        <v>390</v>
      </c>
      <c r="E385" s="1">
        <v>8022</v>
      </c>
      <c r="F385" s="27">
        <v>0.71899999999999997</v>
      </c>
      <c r="G385" s="29">
        <v>72590988</v>
      </c>
      <c r="H385" s="32">
        <v>10301587</v>
      </c>
      <c r="I385" s="40">
        <f t="shared" si="86"/>
        <v>44786079.318999998</v>
      </c>
      <c r="J385" s="19">
        <v>123028</v>
      </c>
      <c r="K385" s="33"/>
      <c r="L385" s="43">
        <f t="shared" si="87"/>
        <v>88457.131999999998</v>
      </c>
      <c r="M385" s="5">
        <f t="shared" si="88"/>
        <v>44874536.450999998</v>
      </c>
      <c r="N385" s="23">
        <v>0</v>
      </c>
      <c r="O385" s="15">
        <f t="shared" si="89"/>
        <v>0</v>
      </c>
      <c r="P385" s="19">
        <v>2811169</v>
      </c>
      <c r="Q385" s="32">
        <v>143991</v>
      </c>
      <c r="R385" s="37">
        <f t="shared" si="90"/>
        <v>1917700.9819999998</v>
      </c>
      <c r="S385" s="2">
        <v>0</v>
      </c>
      <c r="T385" s="3">
        <f t="shared" si="91"/>
        <v>0</v>
      </c>
      <c r="U385" s="8">
        <f t="shared" si="92"/>
        <v>0</v>
      </c>
    </row>
    <row r="386" spans="1:21" ht="15.75" x14ac:dyDescent="0.25">
      <c r="A386" s="4" t="s">
        <v>52</v>
      </c>
      <c r="B386" t="s">
        <v>15</v>
      </c>
      <c r="C386" t="s">
        <v>29</v>
      </c>
      <c r="D386" s="1">
        <v>390</v>
      </c>
      <c r="E386" s="1">
        <v>8022</v>
      </c>
      <c r="F386" s="27">
        <v>0.71899999999999997</v>
      </c>
      <c r="G386" s="29">
        <v>72590988</v>
      </c>
      <c r="H386" s="32">
        <v>10301587</v>
      </c>
      <c r="I386" s="40">
        <f t="shared" si="86"/>
        <v>44786079.318999998</v>
      </c>
      <c r="J386" s="19">
        <v>123028</v>
      </c>
      <c r="K386" s="33"/>
      <c r="L386" s="43">
        <f t="shared" si="87"/>
        <v>88457.131999999998</v>
      </c>
      <c r="M386" s="5">
        <f t="shared" si="88"/>
        <v>44874536.450999998</v>
      </c>
      <c r="N386" s="23">
        <v>1.4300000000000001E-4</v>
      </c>
      <c r="O386" s="15">
        <f t="shared" si="89"/>
        <v>6417.0587124929998</v>
      </c>
      <c r="P386" s="19">
        <v>2811169</v>
      </c>
      <c r="Q386" s="32">
        <v>143991</v>
      </c>
      <c r="R386" s="37">
        <f t="shared" si="90"/>
        <v>1917700.9819999998</v>
      </c>
      <c r="S386" s="2">
        <v>1.2999999999999999E-4</v>
      </c>
      <c r="T386" s="3">
        <f t="shared" si="91"/>
        <v>249.30112765999996</v>
      </c>
      <c r="U386" s="8">
        <f t="shared" si="92"/>
        <v>6666.3598401529998</v>
      </c>
    </row>
    <row r="387" spans="1:21" ht="15.75" x14ac:dyDescent="0.25">
      <c r="A387" s="4" t="s">
        <v>52</v>
      </c>
      <c r="B387" t="s">
        <v>15</v>
      </c>
      <c r="C387" t="s">
        <v>163</v>
      </c>
      <c r="D387" s="1">
        <v>390</v>
      </c>
      <c r="E387" s="1">
        <v>8022</v>
      </c>
      <c r="F387" s="27">
        <v>0.71899999999999997</v>
      </c>
      <c r="G387" s="29">
        <v>72590988</v>
      </c>
      <c r="H387" s="32">
        <v>10301587</v>
      </c>
      <c r="I387" s="40">
        <f t="shared" si="86"/>
        <v>44786079.318999998</v>
      </c>
      <c r="J387" s="19">
        <v>123028</v>
      </c>
      <c r="K387" s="33"/>
      <c r="L387" s="43">
        <f t="shared" si="87"/>
        <v>88457.131999999998</v>
      </c>
      <c r="M387" s="5">
        <f t="shared" si="88"/>
        <v>44874536.450999998</v>
      </c>
      <c r="N387" s="23">
        <v>7.2000000000000002E-5</v>
      </c>
      <c r="O387" s="15">
        <f t="shared" si="89"/>
        <v>3230.9666244719997</v>
      </c>
      <c r="P387" s="19">
        <v>2811169</v>
      </c>
      <c r="Q387" s="32">
        <v>143991</v>
      </c>
      <c r="R387" s="37">
        <f t="shared" si="90"/>
        <v>1917700.9819999998</v>
      </c>
      <c r="S387" s="2">
        <v>3.6999999999999998E-5</v>
      </c>
      <c r="T387" s="3">
        <f t="shared" si="91"/>
        <v>70.954936333999996</v>
      </c>
      <c r="U387" s="8">
        <f t="shared" si="92"/>
        <v>3301.9215608059999</v>
      </c>
    </row>
    <row r="388" spans="1:21" ht="15.75" x14ac:dyDescent="0.25">
      <c r="A388" s="4" t="s">
        <v>52</v>
      </c>
      <c r="B388" t="s">
        <v>15</v>
      </c>
      <c r="C388" t="s">
        <v>60</v>
      </c>
      <c r="D388" s="1">
        <v>814</v>
      </c>
      <c r="E388" s="1">
        <v>8022</v>
      </c>
      <c r="F388" s="27">
        <v>0.71899999999999997</v>
      </c>
      <c r="G388" s="29">
        <v>0</v>
      </c>
      <c r="H388" s="32">
        <v>0</v>
      </c>
      <c r="I388" s="40">
        <f t="shared" si="86"/>
        <v>0</v>
      </c>
      <c r="J388" s="19">
        <v>286598</v>
      </c>
      <c r="K388" s="33"/>
      <c r="L388" s="43">
        <f t="shared" si="87"/>
        <v>206063.962</v>
      </c>
      <c r="M388" s="5">
        <f t="shared" si="88"/>
        <v>206063.962</v>
      </c>
      <c r="N388" s="23">
        <v>1.147E-3</v>
      </c>
      <c r="O388" s="15">
        <f t="shared" si="89"/>
        <v>236.35536441400001</v>
      </c>
      <c r="P388" s="19">
        <v>0</v>
      </c>
      <c r="Q388" s="32"/>
      <c r="R388" s="37">
        <f t="shared" si="90"/>
        <v>0</v>
      </c>
      <c r="S388" s="2">
        <v>1.145E-3</v>
      </c>
      <c r="T388" s="3">
        <f t="shared" si="91"/>
        <v>0</v>
      </c>
      <c r="U388" s="8">
        <f t="shared" si="92"/>
        <v>236.35536441400001</v>
      </c>
    </row>
    <row r="389" spans="1:21" ht="15.75" x14ac:dyDescent="0.25">
      <c r="A389" s="4" t="s">
        <v>52</v>
      </c>
      <c r="B389" t="s">
        <v>15</v>
      </c>
      <c r="C389" t="s">
        <v>61</v>
      </c>
      <c r="D389" s="1">
        <v>814</v>
      </c>
      <c r="E389" s="1">
        <v>8022</v>
      </c>
      <c r="F389" s="27">
        <v>0.71899999999999997</v>
      </c>
      <c r="G389" s="29">
        <v>0</v>
      </c>
      <c r="H389" s="32">
        <v>0</v>
      </c>
      <c r="I389" s="40">
        <f t="shared" ref="I389:I455" si="114">(G389-H389)*F389</f>
        <v>0</v>
      </c>
      <c r="J389" s="19">
        <v>286598</v>
      </c>
      <c r="K389" s="33"/>
      <c r="L389" s="43">
        <f t="shared" ref="L389:L455" si="115">(J389-K389)*F389</f>
        <v>206063.962</v>
      </c>
      <c r="M389" s="5">
        <f t="shared" ref="M389:M455" si="116">(G389-H389+J389-K389)*F389</f>
        <v>206063.962</v>
      </c>
      <c r="N389" s="23">
        <v>1.13E-4</v>
      </c>
      <c r="O389" s="15">
        <f t="shared" ref="O389:O455" si="117">M389*N389</f>
        <v>23.285227706000001</v>
      </c>
      <c r="P389" s="19">
        <v>0</v>
      </c>
      <c r="Q389" s="32"/>
      <c r="R389" s="37">
        <f t="shared" ref="R389:R455" si="118">+(P389-Q389)*F389</f>
        <v>0</v>
      </c>
      <c r="S389" s="2">
        <v>1.0900000000000001E-4</v>
      </c>
      <c r="T389" s="3">
        <f t="shared" ref="T389:T455" si="119">R389*S389</f>
        <v>0</v>
      </c>
      <c r="U389" s="8">
        <f t="shared" ref="U389:U455" si="120">+O389+T389</f>
        <v>23.285227706000001</v>
      </c>
    </row>
    <row r="390" spans="1:21" ht="15.75" x14ac:dyDescent="0.25">
      <c r="A390" s="4" t="s">
        <v>52</v>
      </c>
      <c r="B390" t="s">
        <v>15</v>
      </c>
      <c r="C390" t="s">
        <v>62</v>
      </c>
      <c r="D390" s="1">
        <v>814</v>
      </c>
      <c r="E390" s="1">
        <v>8022</v>
      </c>
      <c r="F390" s="27">
        <v>0.71899999999999997</v>
      </c>
      <c r="G390" s="29">
        <v>0</v>
      </c>
      <c r="H390" s="32">
        <v>0</v>
      </c>
      <c r="I390" s="40">
        <f t="shared" si="114"/>
        <v>0</v>
      </c>
      <c r="J390" s="19">
        <v>286598</v>
      </c>
      <c r="K390" s="33"/>
      <c r="L390" s="43">
        <f t="shared" si="115"/>
        <v>206063.962</v>
      </c>
      <c r="M390" s="5">
        <f t="shared" si="116"/>
        <v>206063.962</v>
      </c>
      <c r="N390" s="23">
        <v>4.2200000000000001E-4</v>
      </c>
      <c r="O390" s="15">
        <f t="shared" si="117"/>
        <v>86.958991964000006</v>
      </c>
      <c r="P390" s="19">
        <v>0</v>
      </c>
      <c r="Q390" s="32"/>
      <c r="R390" s="37">
        <f t="shared" si="118"/>
        <v>0</v>
      </c>
      <c r="S390" s="2">
        <v>3.8099999999999999E-4</v>
      </c>
      <c r="T390" s="3">
        <f t="shared" si="119"/>
        <v>0</v>
      </c>
      <c r="U390" s="8">
        <f t="shared" si="120"/>
        <v>86.958991964000006</v>
      </c>
    </row>
    <row r="391" spans="1:21" ht="15.75" x14ac:dyDescent="0.25">
      <c r="A391" s="4" t="s">
        <v>52</v>
      </c>
      <c r="B391" t="s">
        <v>15</v>
      </c>
      <c r="C391" t="s">
        <v>71</v>
      </c>
      <c r="D391" s="1">
        <v>814</v>
      </c>
      <c r="E391" s="1">
        <v>8022</v>
      </c>
      <c r="F391" s="27">
        <v>0.71899999999999997</v>
      </c>
      <c r="G391" s="29">
        <v>0</v>
      </c>
      <c r="H391" s="32">
        <v>0</v>
      </c>
      <c r="I391" s="40">
        <f t="shared" si="114"/>
        <v>0</v>
      </c>
      <c r="J391" s="19">
        <v>286598</v>
      </c>
      <c r="K391" s="33"/>
      <c r="L391" s="43">
        <f t="shared" si="115"/>
        <v>206063.962</v>
      </c>
      <c r="M391" s="5">
        <f t="shared" si="116"/>
        <v>206063.962</v>
      </c>
      <c r="N391" s="23">
        <v>6.5960000000000003E-3</v>
      </c>
      <c r="O391" s="15">
        <f t="shared" si="117"/>
        <v>1359.1978933520002</v>
      </c>
      <c r="P391" s="19">
        <v>0</v>
      </c>
      <c r="Q391" s="32"/>
      <c r="R391" s="37">
        <f t="shared" si="118"/>
        <v>0</v>
      </c>
      <c r="S391" s="2">
        <v>6.2880000000000002E-3</v>
      </c>
      <c r="T391" s="3">
        <f t="shared" si="119"/>
        <v>0</v>
      </c>
      <c r="U391" s="8">
        <f t="shared" si="120"/>
        <v>1359.1978933520002</v>
      </c>
    </row>
    <row r="392" spans="1:21" ht="15.75" x14ac:dyDescent="0.25">
      <c r="A392" s="4" t="s">
        <v>52</v>
      </c>
      <c r="B392" t="s">
        <v>15</v>
      </c>
      <c r="C392" t="s">
        <v>63</v>
      </c>
      <c r="D392" s="1">
        <v>814</v>
      </c>
      <c r="E392" s="1">
        <v>8022</v>
      </c>
      <c r="F392" s="27">
        <v>0.71899999999999997</v>
      </c>
      <c r="G392" s="29">
        <v>0</v>
      </c>
      <c r="H392" s="32">
        <v>0</v>
      </c>
      <c r="I392" s="40">
        <f t="shared" si="114"/>
        <v>0</v>
      </c>
      <c r="J392" s="19">
        <v>286598</v>
      </c>
      <c r="K392" s="33"/>
      <c r="L392" s="43">
        <f t="shared" si="115"/>
        <v>206063.962</v>
      </c>
      <c r="M392" s="5">
        <f t="shared" si="116"/>
        <v>206063.962</v>
      </c>
      <c r="N392" s="23">
        <v>0</v>
      </c>
      <c r="O392" s="15">
        <f t="shared" si="117"/>
        <v>0</v>
      </c>
      <c r="P392" s="19">
        <v>0</v>
      </c>
      <c r="Q392" s="32"/>
      <c r="R392" s="37">
        <f t="shared" si="118"/>
        <v>0</v>
      </c>
      <c r="S392" s="2">
        <v>0</v>
      </c>
      <c r="T392" s="3">
        <f t="shared" si="119"/>
        <v>0</v>
      </c>
      <c r="U392" s="8">
        <f t="shared" si="120"/>
        <v>0</v>
      </c>
    </row>
    <row r="393" spans="1:21" ht="15.75" x14ac:dyDescent="0.25">
      <c r="A393" s="4" t="s">
        <v>52</v>
      </c>
      <c r="B393" t="s">
        <v>15</v>
      </c>
      <c r="C393" t="s">
        <v>64</v>
      </c>
      <c r="D393" s="1">
        <v>814</v>
      </c>
      <c r="E393" s="1">
        <v>8022</v>
      </c>
      <c r="F393" s="27">
        <v>0.71899999999999997</v>
      </c>
      <c r="G393" s="29">
        <v>0</v>
      </c>
      <c r="H393" s="32">
        <v>0</v>
      </c>
      <c r="I393" s="40">
        <f t="shared" si="114"/>
        <v>0</v>
      </c>
      <c r="J393" s="19">
        <v>286598</v>
      </c>
      <c r="K393" s="33"/>
      <c r="L393" s="43">
        <f t="shared" si="115"/>
        <v>206063.962</v>
      </c>
      <c r="M393" s="5">
        <f t="shared" si="116"/>
        <v>206063.962</v>
      </c>
      <c r="N393" s="23">
        <v>6.7999999999999999E-5</v>
      </c>
      <c r="O393" s="15">
        <f t="shared" si="117"/>
        <v>14.012349415999999</v>
      </c>
      <c r="P393" s="19">
        <v>0</v>
      </c>
      <c r="Q393" s="32"/>
      <c r="R393" s="37">
        <f t="shared" si="118"/>
        <v>0</v>
      </c>
      <c r="S393" s="2">
        <v>6.7999999999999999E-5</v>
      </c>
      <c r="T393" s="3">
        <f t="shared" si="119"/>
        <v>0</v>
      </c>
      <c r="U393" s="8">
        <f t="shared" si="120"/>
        <v>14.012349415999999</v>
      </c>
    </row>
    <row r="394" spans="1:21" ht="15.75" x14ac:dyDescent="0.25">
      <c r="A394" s="4" t="s">
        <v>52</v>
      </c>
      <c r="B394" t="s">
        <v>15</v>
      </c>
      <c r="C394" t="s">
        <v>65</v>
      </c>
      <c r="D394" s="1">
        <v>814</v>
      </c>
      <c r="E394" s="1">
        <v>8022</v>
      </c>
      <c r="F394" s="27">
        <v>0.71899999999999997</v>
      </c>
      <c r="G394" s="29">
        <v>0</v>
      </c>
      <c r="H394" s="32">
        <v>0</v>
      </c>
      <c r="I394" s="40">
        <f t="shared" si="114"/>
        <v>0</v>
      </c>
      <c r="J394" s="19">
        <v>286598</v>
      </c>
      <c r="K394" s="33"/>
      <c r="L394" s="43">
        <f t="shared" si="115"/>
        <v>206063.962</v>
      </c>
      <c r="M394" s="5">
        <f t="shared" si="116"/>
        <v>206063.962</v>
      </c>
      <c r="N394" s="23">
        <v>1.54E-4</v>
      </c>
      <c r="O394" s="15">
        <f t="shared" si="117"/>
        <v>31.733850148000002</v>
      </c>
      <c r="P394" s="19">
        <v>0</v>
      </c>
      <c r="Q394" s="32"/>
      <c r="R394" s="37">
        <f t="shared" si="118"/>
        <v>0</v>
      </c>
      <c r="S394" s="2">
        <v>1.03E-4</v>
      </c>
      <c r="T394" s="3">
        <f t="shared" si="119"/>
        <v>0</v>
      </c>
      <c r="U394" s="8">
        <f t="shared" si="120"/>
        <v>31.733850148000002</v>
      </c>
    </row>
    <row r="395" spans="1:21" ht="15.75" x14ac:dyDescent="0.25">
      <c r="A395" s="4" t="s">
        <v>52</v>
      </c>
      <c r="B395" t="s">
        <v>15</v>
      </c>
      <c r="C395" t="s">
        <v>72</v>
      </c>
      <c r="D395" s="1">
        <v>814</v>
      </c>
      <c r="E395" s="1">
        <v>8022</v>
      </c>
      <c r="F395" s="27">
        <v>0.71899999999999997</v>
      </c>
      <c r="G395" s="29">
        <v>0</v>
      </c>
      <c r="H395" s="32">
        <v>0</v>
      </c>
      <c r="I395" s="40">
        <f t="shared" si="114"/>
        <v>0</v>
      </c>
      <c r="J395" s="19">
        <v>286598</v>
      </c>
      <c r="K395" s="33"/>
      <c r="L395" s="43">
        <f t="shared" si="115"/>
        <v>206063.962</v>
      </c>
      <c r="M395" s="5">
        <f t="shared" si="116"/>
        <v>206063.962</v>
      </c>
      <c r="N395" s="23">
        <v>2.14E-4</v>
      </c>
      <c r="O395" s="15">
        <f t="shared" si="117"/>
        <v>44.097687868000001</v>
      </c>
      <c r="P395" s="19">
        <v>0</v>
      </c>
      <c r="Q395" s="32"/>
      <c r="R395" s="37">
        <f t="shared" si="118"/>
        <v>0</v>
      </c>
      <c r="S395" s="2">
        <v>2.1699999999999999E-4</v>
      </c>
      <c r="T395" s="3">
        <f t="shared" si="119"/>
        <v>0</v>
      </c>
      <c r="U395" s="8">
        <f t="shared" si="120"/>
        <v>44.097687868000001</v>
      </c>
    </row>
    <row r="396" spans="1:21" ht="15.75" x14ac:dyDescent="0.25">
      <c r="A396" s="4" t="s">
        <v>52</v>
      </c>
      <c r="B396" t="s">
        <v>15</v>
      </c>
      <c r="C396" t="s">
        <v>73</v>
      </c>
      <c r="D396" s="1">
        <v>814</v>
      </c>
      <c r="E396" s="1">
        <v>8022</v>
      </c>
      <c r="F396" s="27">
        <v>0.71899999999999997</v>
      </c>
      <c r="G396" s="29">
        <v>0</v>
      </c>
      <c r="H396" s="32">
        <v>0</v>
      </c>
      <c r="I396" s="40">
        <f t="shared" si="114"/>
        <v>0</v>
      </c>
      <c r="J396" s="19">
        <v>286598</v>
      </c>
      <c r="K396" s="33"/>
      <c r="L396" s="43">
        <f t="shared" si="115"/>
        <v>206063.962</v>
      </c>
      <c r="M396" s="5">
        <f t="shared" si="116"/>
        <v>206063.962</v>
      </c>
      <c r="N396" s="23">
        <v>2.2390000000000001E-3</v>
      </c>
      <c r="O396" s="15">
        <f t="shared" si="117"/>
        <v>461.377210918</v>
      </c>
      <c r="P396" s="19">
        <v>0</v>
      </c>
      <c r="Q396" s="32"/>
      <c r="R396" s="37">
        <f t="shared" si="118"/>
        <v>0</v>
      </c>
      <c r="S396" s="2">
        <v>1.9400000000000001E-3</v>
      </c>
      <c r="T396" s="3">
        <f t="shared" si="119"/>
        <v>0</v>
      </c>
      <c r="U396" s="8">
        <f t="shared" si="120"/>
        <v>461.377210918</v>
      </c>
    </row>
    <row r="397" spans="1:21" ht="15.75" x14ac:dyDescent="0.25">
      <c r="A397" s="4" t="s">
        <v>52</v>
      </c>
      <c r="B397" t="s">
        <v>15</v>
      </c>
      <c r="C397" t="s">
        <v>67</v>
      </c>
      <c r="D397" s="1">
        <v>814</v>
      </c>
      <c r="E397" s="1">
        <v>8022</v>
      </c>
      <c r="F397" s="27">
        <v>0.71899999999999997</v>
      </c>
      <c r="G397" s="29">
        <v>0</v>
      </c>
      <c r="H397" s="32">
        <v>0</v>
      </c>
      <c r="I397" s="40">
        <f t="shared" si="114"/>
        <v>0</v>
      </c>
      <c r="J397" s="19">
        <v>286598</v>
      </c>
      <c r="K397" s="33"/>
      <c r="L397" s="43">
        <f t="shared" si="115"/>
        <v>206063.962</v>
      </c>
      <c r="M397" s="5">
        <f t="shared" si="116"/>
        <v>206063.962</v>
      </c>
      <c r="N397" s="23">
        <v>6.6000000000000005E-5</v>
      </c>
      <c r="O397" s="15">
        <f t="shared" si="117"/>
        <v>13.600221492000001</v>
      </c>
      <c r="P397" s="19">
        <v>0</v>
      </c>
      <c r="Q397" s="32"/>
      <c r="R397" s="37">
        <f t="shared" si="118"/>
        <v>0</v>
      </c>
      <c r="S397" s="2">
        <v>6.6000000000000005E-5</v>
      </c>
      <c r="T397" s="3">
        <f t="shared" si="119"/>
        <v>0</v>
      </c>
      <c r="U397" s="8">
        <f t="shared" si="120"/>
        <v>13.600221492000001</v>
      </c>
    </row>
    <row r="398" spans="1:21" ht="15.75" x14ac:dyDescent="0.25">
      <c r="A398" s="4" t="s">
        <v>52</v>
      </c>
      <c r="B398" t="s">
        <v>15</v>
      </c>
      <c r="C398" t="s">
        <v>80</v>
      </c>
      <c r="D398" s="1">
        <v>814</v>
      </c>
      <c r="E398" s="1">
        <v>8022</v>
      </c>
      <c r="F398" s="27">
        <v>0.71899999999999997</v>
      </c>
      <c r="G398" s="29">
        <v>0</v>
      </c>
      <c r="H398" s="32">
        <v>0</v>
      </c>
      <c r="I398" s="40">
        <f t="shared" ref="I398" si="121">(G398-H398)*F398</f>
        <v>0</v>
      </c>
      <c r="J398" s="19">
        <v>286598</v>
      </c>
      <c r="K398" s="33"/>
      <c r="L398" s="43">
        <f t="shared" ref="L398" si="122">(J398-K398)*F398</f>
        <v>206063.962</v>
      </c>
      <c r="M398" s="5">
        <f t="shared" ref="M398" si="123">(G398-H398+J398-K398)*F398</f>
        <v>206063.962</v>
      </c>
      <c r="N398" s="23">
        <v>0</v>
      </c>
      <c r="O398" s="15">
        <f t="shared" ref="O398" si="124">M398*N398</f>
        <v>0</v>
      </c>
      <c r="P398" s="19">
        <v>0</v>
      </c>
      <c r="Q398" s="32"/>
      <c r="R398" s="37">
        <f t="shared" ref="R398" si="125">+(P398-Q398)*F398</f>
        <v>0</v>
      </c>
      <c r="S398" s="2">
        <v>0</v>
      </c>
      <c r="T398" s="3">
        <f t="shared" ref="T398" si="126">R398*S398</f>
        <v>0</v>
      </c>
      <c r="U398" s="8">
        <f t="shared" ref="U398" si="127">+O398+T398</f>
        <v>0</v>
      </c>
    </row>
    <row r="399" spans="1:21" ht="15.75" x14ac:dyDescent="0.25">
      <c r="A399" s="4" t="s">
        <v>52</v>
      </c>
      <c r="B399" t="s">
        <v>15</v>
      </c>
      <c r="C399" t="s">
        <v>68</v>
      </c>
      <c r="D399" s="1">
        <v>814</v>
      </c>
      <c r="E399" s="1">
        <v>8022</v>
      </c>
      <c r="F399" s="27">
        <v>0.71899999999999997</v>
      </c>
      <c r="G399" s="29">
        <v>0</v>
      </c>
      <c r="H399" s="32">
        <v>0</v>
      </c>
      <c r="I399" s="40">
        <f t="shared" si="114"/>
        <v>0</v>
      </c>
      <c r="J399" s="19">
        <v>286598</v>
      </c>
      <c r="K399" s="33"/>
      <c r="L399" s="43">
        <f t="shared" si="115"/>
        <v>206063.962</v>
      </c>
      <c r="M399" s="5">
        <f t="shared" si="116"/>
        <v>206063.962</v>
      </c>
      <c r="N399" s="23">
        <v>1.0900000000000001E-4</v>
      </c>
      <c r="O399" s="15">
        <f t="shared" si="117"/>
        <v>22.460971858000001</v>
      </c>
      <c r="P399" s="19">
        <v>0</v>
      </c>
      <c r="Q399" s="32"/>
      <c r="R399" s="37">
        <f t="shared" si="118"/>
        <v>0</v>
      </c>
      <c r="S399" s="2">
        <v>1.0900000000000001E-4</v>
      </c>
      <c r="T399" s="3">
        <f t="shared" si="119"/>
        <v>0</v>
      </c>
      <c r="U399" s="8">
        <f t="shared" si="120"/>
        <v>22.460971858000001</v>
      </c>
    </row>
    <row r="400" spans="1:21" ht="15.75" x14ac:dyDescent="0.25">
      <c r="A400" s="4" t="s">
        <v>52</v>
      </c>
      <c r="B400" t="s">
        <v>15</v>
      </c>
      <c r="C400" t="s">
        <v>69</v>
      </c>
      <c r="D400" s="1">
        <v>814</v>
      </c>
      <c r="E400" s="1">
        <v>8022</v>
      </c>
      <c r="F400" s="27">
        <v>0</v>
      </c>
      <c r="G400" s="29">
        <v>0</v>
      </c>
      <c r="H400" s="32">
        <v>0</v>
      </c>
      <c r="I400" s="40">
        <f t="shared" si="114"/>
        <v>0</v>
      </c>
      <c r="J400" s="19">
        <v>286598</v>
      </c>
      <c r="K400" s="33"/>
      <c r="L400" s="43">
        <f t="shared" si="115"/>
        <v>0</v>
      </c>
      <c r="M400" s="5">
        <f t="shared" si="116"/>
        <v>0</v>
      </c>
      <c r="N400" s="23">
        <v>1.5E-5</v>
      </c>
      <c r="O400" s="15">
        <f t="shared" si="117"/>
        <v>0</v>
      </c>
      <c r="P400" s="19">
        <v>0</v>
      </c>
      <c r="Q400" s="32"/>
      <c r="R400" s="37">
        <f t="shared" si="118"/>
        <v>0</v>
      </c>
      <c r="S400" s="2">
        <v>1.0000000000000001E-5</v>
      </c>
      <c r="T400" s="3">
        <f t="shared" si="119"/>
        <v>0</v>
      </c>
      <c r="U400" s="8">
        <f t="shared" si="120"/>
        <v>0</v>
      </c>
    </row>
    <row r="401" spans="1:21" ht="15.75" x14ac:dyDescent="0.25">
      <c r="A401" s="4" t="s">
        <v>52</v>
      </c>
      <c r="B401" t="s">
        <v>15</v>
      </c>
      <c r="C401" t="s">
        <v>70</v>
      </c>
      <c r="D401" s="1">
        <v>814</v>
      </c>
      <c r="E401" s="1">
        <v>8022</v>
      </c>
      <c r="F401" s="27">
        <v>0</v>
      </c>
      <c r="G401" s="29">
        <v>0</v>
      </c>
      <c r="H401" s="32">
        <v>0</v>
      </c>
      <c r="I401" s="40">
        <f t="shared" si="114"/>
        <v>0</v>
      </c>
      <c r="J401" s="19">
        <v>286598</v>
      </c>
      <c r="K401" s="33"/>
      <c r="L401" s="43">
        <f t="shared" si="115"/>
        <v>0</v>
      </c>
      <c r="M401" s="5">
        <f t="shared" si="116"/>
        <v>0</v>
      </c>
      <c r="N401" s="23">
        <v>1.73E-4</v>
      </c>
      <c r="O401" s="15">
        <f t="shared" si="117"/>
        <v>0</v>
      </c>
      <c r="P401" s="19">
        <v>0</v>
      </c>
      <c r="Q401" s="32"/>
      <c r="R401" s="37">
        <f t="shared" si="118"/>
        <v>0</v>
      </c>
      <c r="S401" s="2">
        <v>1.73E-4</v>
      </c>
      <c r="T401" s="3">
        <f t="shared" si="119"/>
        <v>0</v>
      </c>
      <c r="U401" s="8">
        <f t="shared" si="120"/>
        <v>0</v>
      </c>
    </row>
    <row r="402" spans="1:21" ht="15.75" x14ac:dyDescent="0.25">
      <c r="A402" s="4" t="s">
        <v>52</v>
      </c>
      <c r="B402" t="s">
        <v>15</v>
      </c>
      <c r="C402" t="s">
        <v>15</v>
      </c>
      <c r="D402" s="1">
        <v>814</v>
      </c>
      <c r="E402" s="1">
        <v>8022</v>
      </c>
      <c r="F402" s="27">
        <v>0.71899999999999997</v>
      </c>
      <c r="G402" s="29">
        <v>0</v>
      </c>
      <c r="H402" s="32">
        <v>0</v>
      </c>
      <c r="I402" s="40">
        <f t="shared" si="114"/>
        <v>0</v>
      </c>
      <c r="J402" s="19">
        <v>286598</v>
      </c>
      <c r="K402" s="33"/>
      <c r="L402" s="43">
        <f t="shared" si="115"/>
        <v>206063.962</v>
      </c>
      <c r="M402" s="5">
        <f t="shared" si="116"/>
        <v>206063.962</v>
      </c>
      <c r="N402" s="23">
        <v>0</v>
      </c>
      <c r="O402" s="15">
        <f t="shared" si="117"/>
        <v>0</v>
      </c>
      <c r="P402" s="19">
        <v>0</v>
      </c>
      <c r="Q402" s="32"/>
      <c r="R402" s="37">
        <f t="shared" si="118"/>
        <v>0</v>
      </c>
      <c r="S402" s="2">
        <v>0</v>
      </c>
      <c r="T402" s="3">
        <f t="shared" si="119"/>
        <v>0</v>
      </c>
      <c r="U402" s="8">
        <f t="shared" si="120"/>
        <v>0</v>
      </c>
    </row>
    <row r="403" spans="1:21" ht="15.75" x14ac:dyDescent="0.25">
      <c r="A403" s="4" t="s">
        <v>52</v>
      </c>
      <c r="B403" t="s">
        <v>15</v>
      </c>
      <c r="C403" t="s">
        <v>35</v>
      </c>
      <c r="D403" s="1">
        <v>814</v>
      </c>
      <c r="E403" s="1">
        <v>8022</v>
      </c>
      <c r="F403" s="27">
        <v>0.71899999999999997</v>
      </c>
      <c r="G403" s="29">
        <v>0</v>
      </c>
      <c r="H403" s="32">
        <v>0</v>
      </c>
      <c r="I403" s="40">
        <f t="shared" si="114"/>
        <v>0</v>
      </c>
      <c r="J403" s="19">
        <v>286598</v>
      </c>
      <c r="K403" s="33"/>
      <c r="L403" s="43">
        <f t="shared" si="115"/>
        <v>206063.962</v>
      </c>
      <c r="M403" s="5">
        <f t="shared" si="116"/>
        <v>206063.962</v>
      </c>
      <c r="N403" s="23">
        <v>1.73E-4</v>
      </c>
      <c r="O403" s="15">
        <f t="shared" si="117"/>
        <v>35.649065426</v>
      </c>
      <c r="P403" s="19">
        <v>0</v>
      </c>
      <c r="Q403" s="32"/>
      <c r="R403" s="37">
        <f t="shared" si="118"/>
        <v>0</v>
      </c>
      <c r="S403" s="2">
        <v>1.73E-4</v>
      </c>
      <c r="T403" s="3">
        <f t="shared" si="119"/>
        <v>0</v>
      </c>
      <c r="U403" s="8">
        <f t="shared" si="120"/>
        <v>35.649065426</v>
      </c>
    </row>
    <row r="404" spans="1:21" ht="15.75" x14ac:dyDescent="0.25">
      <c r="A404" s="4" t="s">
        <v>52</v>
      </c>
      <c r="B404" t="s">
        <v>15</v>
      </c>
      <c r="C404" t="s">
        <v>28</v>
      </c>
      <c r="D404" s="1">
        <v>814</v>
      </c>
      <c r="E404" s="1">
        <v>8022</v>
      </c>
      <c r="F404" s="27">
        <v>0.71899999999999997</v>
      </c>
      <c r="G404" s="29">
        <v>0</v>
      </c>
      <c r="H404" s="32">
        <v>0</v>
      </c>
      <c r="I404" s="40">
        <f t="shared" si="114"/>
        <v>0</v>
      </c>
      <c r="J404" s="19">
        <v>286598</v>
      </c>
      <c r="K404" s="33"/>
      <c r="L404" s="43">
        <f t="shared" si="115"/>
        <v>206063.962</v>
      </c>
      <c r="M404" s="5">
        <f t="shared" si="116"/>
        <v>206063.962</v>
      </c>
      <c r="N404" s="23">
        <v>0</v>
      </c>
      <c r="O404" s="15">
        <f t="shared" si="117"/>
        <v>0</v>
      </c>
      <c r="P404" s="19">
        <v>0</v>
      </c>
      <c r="Q404" s="32"/>
      <c r="R404" s="37">
        <f t="shared" si="118"/>
        <v>0</v>
      </c>
      <c r="S404" s="2">
        <v>0</v>
      </c>
      <c r="T404" s="3">
        <f t="shared" si="119"/>
        <v>0</v>
      </c>
      <c r="U404" s="8">
        <f t="shared" si="120"/>
        <v>0</v>
      </c>
    </row>
    <row r="405" spans="1:21" ht="15.75" x14ac:dyDescent="0.25">
      <c r="A405" s="4" t="s">
        <v>52</v>
      </c>
      <c r="B405" t="s">
        <v>15</v>
      </c>
      <c r="C405" t="s">
        <v>29</v>
      </c>
      <c r="D405" s="1">
        <v>814</v>
      </c>
      <c r="E405" s="1">
        <v>8022</v>
      </c>
      <c r="F405" s="27">
        <v>0.71899999999999997</v>
      </c>
      <c r="G405" s="29">
        <v>0</v>
      </c>
      <c r="H405" s="32">
        <v>0</v>
      </c>
      <c r="I405" s="40">
        <f t="shared" si="114"/>
        <v>0</v>
      </c>
      <c r="J405" s="19">
        <v>286598</v>
      </c>
      <c r="K405" s="33"/>
      <c r="L405" s="43">
        <f t="shared" si="115"/>
        <v>206063.962</v>
      </c>
      <c r="M405" s="5">
        <f t="shared" si="116"/>
        <v>206063.962</v>
      </c>
      <c r="N405" s="23">
        <v>1.4300000000000001E-4</v>
      </c>
      <c r="O405" s="15">
        <f t="shared" si="117"/>
        <v>29.467146566</v>
      </c>
      <c r="P405" s="19">
        <v>0</v>
      </c>
      <c r="Q405" s="32"/>
      <c r="R405" s="37">
        <f t="shared" si="118"/>
        <v>0</v>
      </c>
      <c r="S405" s="2">
        <v>1.2999999999999999E-4</v>
      </c>
      <c r="T405" s="3">
        <f t="shared" si="119"/>
        <v>0</v>
      </c>
      <c r="U405" s="8">
        <f t="shared" si="120"/>
        <v>29.467146566</v>
      </c>
    </row>
    <row r="406" spans="1:21" ht="15.75" x14ac:dyDescent="0.25">
      <c r="A406" s="4" t="s">
        <v>52</v>
      </c>
      <c r="B406" t="s">
        <v>15</v>
      </c>
      <c r="C406" t="s">
        <v>163</v>
      </c>
      <c r="D406" s="1">
        <v>814</v>
      </c>
      <c r="E406" s="1">
        <v>8022</v>
      </c>
      <c r="F406" s="27">
        <v>0.71899999999999997</v>
      </c>
      <c r="G406" s="29">
        <v>0</v>
      </c>
      <c r="H406" s="32">
        <v>0</v>
      </c>
      <c r="I406" s="40">
        <f t="shared" si="114"/>
        <v>0</v>
      </c>
      <c r="J406" s="19">
        <v>286598</v>
      </c>
      <c r="K406" s="33"/>
      <c r="L406" s="43">
        <f t="shared" si="115"/>
        <v>206063.962</v>
      </c>
      <c r="M406" s="5">
        <f t="shared" si="116"/>
        <v>206063.962</v>
      </c>
      <c r="N406" s="23">
        <v>7.2000000000000002E-5</v>
      </c>
      <c r="O406" s="15">
        <f t="shared" si="117"/>
        <v>14.836605264000001</v>
      </c>
      <c r="P406" s="19">
        <v>0</v>
      </c>
      <c r="Q406" s="32"/>
      <c r="R406" s="37">
        <f t="shared" si="118"/>
        <v>0</v>
      </c>
      <c r="S406" s="2">
        <v>3.6999999999999998E-5</v>
      </c>
      <c r="T406" s="3">
        <f t="shared" si="119"/>
        <v>0</v>
      </c>
      <c r="U406" s="8">
        <f t="shared" si="120"/>
        <v>14.836605264000001</v>
      </c>
    </row>
    <row r="407" spans="1:21" ht="15.75" x14ac:dyDescent="0.25">
      <c r="A407" s="4" t="s">
        <v>52</v>
      </c>
      <c r="B407" t="s">
        <v>17</v>
      </c>
      <c r="C407" t="s">
        <v>60</v>
      </c>
      <c r="D407" s="1">
        <v>482</v>
      </c>
      <c r="E407" s="1">
        <v>8026</v>
      </c>
      <c r="F407" s="26">
        <v>1</v>
      </c>
      <c r="G407" s="29">
        <v>57246699</v>
      </c>
      <c r="H407" s="32">
        <v>19466489</v>
      </c>
      <c r="I407" s="40">
        <f t="shared" si="114"/>
        <v>37780210</v>
      </c>
      <c r="J407" s="19">
        <v>206260</v>
      </c>
      <c r="K407" s="33"/>
      <c r="L407" s="43">
        <f t="shared" si="115"/>
        <v>206260</v>
      </c>
      <c r="M407" s="5">
        <f t="shared" si="116"/>
        <v>37986470</v>
      </c>
      <c r="N407" s="23">
        <v>1.147E-3</v>
      </c>
      <c r="O407" s="15">
        <f t="shared" si="117"/>
        <v>43570.481090000001</v>
      </c>
      <c r="P407" s="19">
        <v>953256</v>
      </c>
      <c r="Q407" s="32">
        <v>534457</v>
      </c>
      <c r="R407" s="37">
        <f t="shared" si="118"/>
        <v>418799</v>
      </c>
      <c r="S407" s="2">
        <v>1.145E-3</v>
      </c>
      <c r="T407" s="3">
        <f t="shared" si="119"/>
        <v>479.524855</v>
      </c>
      <c r="U407" s="8">
        <f t="shared" si="120"/>
        <v>44050.005945000004</v>
      </c>
    </row>
    <row r="408" spans="1:21" ht="15.75" x14ac:dyDescent="0.25">
      <c r="A408" s="4" t="s">
        <v>52</v>
      </c>
      <c r="B408" t="s">
        <v>17</v>
      </c>
      <c r="C408" t="s">
        <v>61</v>
      </c>
      <c r="D408" s="1">
        <v>482</v>
      </c>
      <c r="E408" s="1">
        <v>8026</v>
      </c>
      <c r="F408" s="26">
        <v>1</v>
      </c>
      <c r="G408" s="29">
        <v>57246699</v>
      </c>
      <c r="H408" s="32">
        <v>19466489</v>
      </c>
      <c r="I408" s="40">
        <f t="shared" si="114"/>
        <v>37780210</v>
      </c>
      <c r="J408" s="19">
        <v>206260</v>
      </c>
      <c r="K408" s="33"/>
      <c r="L408" s="43">
        <f t="shared" si="115"/>
        <v>206260</v>
      </c>
      <c r="M408" s="5">
        <f t="shared" si="116"/>
        <v>37986470</v>
      </c>
      <c r="N408" s="23">
        <v>1.13E-4</v>
      </c>
      <c r="O408" s="15">
        <f t="shared" si="117"/>
        <v>4292.4711099999995</v>
      </c>
      <c r="P408" s="19">
        <v>953256</v>
      </c>
      <c r="Q408" s="32">
        <v>534457</v>
      </c>
      <c r="R408" s="37">
        <f t="shared" si="118"/>
        <v>418799</v>
      </c>
      <c r="S408" s="2">
        <v>1.0900000000000001E-4</v>
      </c>
      <c r="T408" s="3">
        <f t="shared" si="119"/>
        <v>45.649091000000006</v>
      </c>
      <c r="U408" s="8">
        <f t="shared" si="120"/>
        <v>4338.1202009999997</v>
      </c>
    </row>
    <row r="409" spans="1:21" ht="15.75" x14ac:dyDescent="0.25">
      <c r="A409" s="4" t="s">
        <v>52</v>
      </c>
      <c r="B409" t="s">
        <v>17</v>
      </c>
      <c r="C409" t="s">
        <v>62</v>
      </c>
      <c r="D409" s="1">
        <v>482</v>
      </c>
      <c r="E409" s="1">
        <v>8026</v>
      </c>
      <c r="F409" s="26">
        <v>1</v>
      </c>
      <c r="G409" s="29">
        <v>57246699</v>
      </c>
      <c r="H409" s="32">
        <v>19466489</v>
      </c>
      <c r="I409" s="40">
        <f t="shared" si="114"/>
        <v>37780210</v>
      </c>
      <c r="J409" s="19">
        <v>206260</v>
      </c>
      <c r="K409" s="33"/>
      <c r="L409" s="43">
        <f t="shared" si="115"/>
        <v>206260</v>
      </c>
      <c r="M409" s="5">
        <f t="shared" si="116"/>
        <v>37986470</v>
      </c>
      <c r="N409" s="23">
        <v>4.2200000000000001E-4</v>
      </c>
      <c r="O409" s="15">
        <f t="shared" si="117"/>
        <v>16030.29034</v>
      </c>
      <c r="P409" s="19">
        <v>953256</v>
      </c>
      <c r="Q409" s="32">
        <v>534457</v>
      </c>
      <c r="R409" s="37">
        <f t="shared" si="118"/>
        <v>418799</v>
      </c>
      <c r="S409" s="2">
        <v>3.8099999999999999E-4</v>
      </c>
      <c r="T409" s="3">
        <f t="shared" si="119"/>
        <v>159.56241900000001</v>
      </c>
      <c r="U409" s="8">
        <f t="shared" si="120"/>
        <v>16189.852758999999</v>
      </c>
    </row>
    <row r="410" spans="1:21" ht="15.75" x14ac:dyDescent="0.25">
      <c r="A410" s="4" t="s">
        <v>52</v>
      </c>
      <c r="B410" t="s">
        <v>17</v>
      </c>
      <c r="C410" t="s">
        <v>71</v>
      </c>
      <c r="D410" s="1">
        <v>482</v>
      </c>
      <c r="E410" s="1">
        <v>8026</v>
      </c>
      <c r="F410" s="26">
        <v>1</v>
      </c>
      <c r="G410" s="29">
        <v>57246699</v>
      </c>
      <c r="H410" s="32">
        <v>19466489</v>
      </c>
      <c r="I410" s="40">
        <f t="shared" si="114"/>
        <v>37780210</v>
      </c>
      <c r="J410" s="19">
        <v>206260</v>
      </c>
      <c r="K410" s="33"/>
      <c r="L410" s="43">
        <f t="shared" si="115"/>
        <v>206260</v>
      </c>
      <c r="M410" s="5">
        <f t="shared" si="116"/>
        <v>37986470</v>
      </c>
      <c r="N410" s="23">
        <v>6.5960000000000003E-3</v>
      </c>
      <c r="O410" s="15">
        <f t="shared" si="117"/>
        <v>250558.75612000001</v>
      </c>
      <c r="P410" s="19">
        <v>953256</v>
      </c>
      <c r="Q410" s="32">
        <v>534457</v>
      </c>
      <c r="R410" s="37">
        <f t="shared" si="118"/>
        <v>418799</v>
      </c>
      <c r="S410" s="2">
        <v>6.2880000000000002E-3</v>
      </c>
      <c r="T410" s="3">
        <f t="shared" si="119"/>
        <v>2633.4081120000001</v>
      </c>
      <c r="U410" s="8">
        <f t="shared" si="120"/>
        <v>253192.16423200001</v>
      </c>
    </row>
    <row r="411" spans="1:21" ht="15.75" x14ac:dyDescent="0.25">
      <c r="A411" s="4" t="s">
        <v>52</v>
      </c>
      <c r="B411" t="s">
        <v>17</v>
      </c>
      <c r="C411" t="s">
        <v>63</v>
      </c>
      <c r="D411" s="1">
        <v>482</v>
      </c>
      <c r="E411" s="1">
        <v>8026</v>
      </c>
      <c r="F411" s="26">
        <v>1</v>
      </c>
      <c r="G411" s="29">
        <v>57246699</v>
      </c>
      <c r="H411" s="32">
        <v>19466489</v>
      </c>
      <c r="I411" s="40">
        <f t="shared" si="114"/>
        <v>37780210</v>
      </c>
      <c r="J411" s="19">
        <v>206260</v>
      </c>
      <c r="K411" s="33"/>
      <c r="L411" s="43">
        <f t="shared" si="115"/>
        <v>206260</v>
      </c>
      <c r="M411" s="5">
        <f t="shared" si="116"/>
        <v>37986470</v>
      </c>
      <c r="N411" s="23">
        <v>0</v>
      </c>
      <c r="O411" s="15">
        <f t="shared" si="117"/>
        <v>0</v>
      </c>
      <c r="P411" s="19">
        <v>953256</v>
      </c>
      <c r="Q411" s="32">
        <v>534457</v>
      </c>
      <c r="R411" s="37">
        <f t="shared" si="118"/>
        <v>418799</v>
      </c>
      <c r="S411" s="2">
        <v>0</v>
      </c>
      <c r="T411" s="3">
        <f t="shared" si="119"/>
        <v>0</v>
      </c>
      <c r="U411" s="8">
        <f t="shared" si="120"/>
        <v>0</v>
      </c>
    </row>
    <row r="412" spans="1:21" ht="15.75" x14ac:dyDescent="0.25">
      <c r="A412" s="4" t="s">
        <v>52</v>
      </c>
      <c r="B412" t="s">
        <v>17</v>
      </c>
      <c r="C412" t="s">
        <v>64</v>
      </c>
      <c r="D412" s="1">
        <v>482</v>
      </c>
      <c r="E412" s="1">
        <v>8026</v>
      </c>
      <c r="F412" s="26">
        <v>1</v>
      </c>
      <c r="G412" s="29">
        <v>57246699</v>
      </c>
      <c r="H412" s="32">
        <v>19466489</v>
      </c>
      <c r="I412" s="40">
        <f t="shared" si="114"/>
        <v>37780210</v>
      </c>
      <c r="J412" s="19">
        <v>206260</v>
      </c>
      <c r="K412" s="33"/>
      <c r="L412" s="43">
        <f t="shared" si="115"/>
        <v>206260</v>
      </c>
      <c r="M412" s="5">
        <f t="shared" si="116"/>
        <v>37986470</v>
      </c>
      <c r="N412" s="23">
        <v>6.7999999999999999E-5</v>
      </c>
      <c r="O412" s="15">
        <f t="shared" si="117"/>
        <v>2583.07996</v>
      </c>
      <c r="P412" s="19">
        <v>953256</v>
      </c>
      <c r="Q412" s="32">
        <v>534457</v>
      </c>
      <c r="R412" s="37">
        <f t="shared" si="118"/>
        <v>418799</v>
      </c>
      <c r="S412" s="2">
        <v>6.7999999999999999E-5</v>
      </c>
      <c r="T412" s="3">
        <f t="shared" si="119"/>
        <v>28.478331999999998</v>
      </c>
      <c r="U412" s="8">
        <f t="shared" si="120"/>
        <v>2611.5582920000002</v>
      </c>
    </row>
    <row r="413" spans="1:21" ht="15.75" x14ac:dyDescent="0.25">
      <c r="A413" s="4" t="s">
        <v>52</v>
      </c>
      <c r="B413" t="s">
        <v>17</v>
      </c>
      <c r="C413" t="s">
        <v>65</v>
      </c>
      <c r="D413" s="1">
        <v>482</v>
      </c>
      <c r="E413" s="1">
        <v>8026</v>
      </c>
      <c r="F413" s="26">
        <v>1</v>
      </c>
      <c r="G413" s="29">
        <v>57246699</v>
      </c>
      <c r="H413" s="32">
        <v>19466489</v>
      </c>
      <c r="I413" s="40">
        <f t="shared" si="114"/>
        <v>37780210</v>
      </c>
      <c r="J413" s="19">
        <v>206260</v>
      </c>
      <c r="K413" s="33"/>
      <c r="L413" s="43">
        <f t="shared" si="115"/>
        <v>206260</v>
      </c>
      <c r="M413" s="5">
        <f t="shared" si="116"/>
        <v>37986470</v>
      </c>
      <c r="N413" s="23">
        <v>1.54E-4</v>
      </c>
      <c r="O413" s="15">
        <f t="shared" si="117"/>
        <v>5849.9163799999997</v>
      </c>
      <c r="P413" s="19">
        <v>953256</v>
      </c>
      <c r="Q413" s="32">
        <v>534457</v>
      </c>
      <c r="R413" s="37">
        <f t="shared" si="118"/>
        <v>418799</v>
      </c>
      <c r="S413" s="2">
        <v>1.03E-4</v>
      </c>
      <c r="T413" s="3">
        <f t="shared" si="119"/>
        <v>43.136296999999999</v>
      </c>
      <c r="U413" s="8">
        <f t="shared" si="120"/>
        <v>5893.0526769999997</v>
      </c>
    </row>
    <row r="414" spans="1:21" ht="15.75" x14ac:dyDescent="0.25">
      <c r="A414" s="4" t="s">
        <v>52</v>
      </c>
      <c r="B414" t="s">
        <v>17</v>
      </c>
      <c r="C414" t="s">
        <v>72</v>
      </c>
      <c r="D414" s="1">
        <v>482</v>
      </c>
      <c r="E414" s="1">
        <v>8026</v>
      </c>
      <c r="F414" s="26">
        <v>1</v>
      </c>
      <c r="G414" s="29">
        <v>57246699</v>
      </c>
      <c r="H414" s="32">
        <v>19466489</v>
      </c>
      <c r="I414" s="40">
        <f t="shared" si="114"/>
        <v>37780210</v>
      </c>
      <c r="J414" s="19">
        <v>206260</v>
      </c>
      <c r="K414" s="33"/>
      <c r="L414" s="43">
        <f t="shared" si="115"/>
        <v>206260</v>
      </c>
      <c r="M414" s="5">
        <f t="shared" si="116"/>
        <v>37986470</v>
      </c>
      <c r="N414" s="23">
        <v>2.14E-4</v>
      </c>
      <c r="O414" s="15">
        <f t="shared" si="117"/>
        <v>8129.1045800000002</v>
      </c>
      <c r="P414" s="19">
        <v>953256</v>
      </c>
      <c r="Q414" s="32">
        <v>534457</v>
      </c>
      <c r="R414" s="37">
        <f t="shared" si="118"/>
        <v>418799</v>
      </c>
      <c r="S414" s="2">
        <v>2.1699999999999999E-4</v>
      </c>
      <c r="T414" s="3">
        <f t="shared" si="119"/>
        <v>90.87938299999999</v>
      </c>
      <c r="U414" s="8">
        <f t="shared" si="120"/>
        <v>8219.9839630000006</v>
      </c>
    </row>
    <row r="415" spans="1:21" ht="15.75" x14ac:dyDescent="0.25">
      <c r="A415" s="4" t="s">
        <v>52</v>
      </c>
      <c r="B415" t="s">
        <v>17</v>
      </c>
      <c r="C415" t="s">
        <v>66</v>
      </c>
      <c r="D415" s="1">
        <v>482</v>
      </c>
      <c r="E415" s="1">
        <v>8026</v>
      </c>
      <c r="F415" s="26">
        <v>1</v>
      </c>
      <c r="G415" s="29">
        <v>57246699</v>
      </c>
      <c r="H415" s="32">
        <v>19466489</v>
      </c>
      <c r="I415" s="40">
        <f t="shared" si="114"/>
        <v>37780210</v>
      </c>
      <c r="J415" s="19">
        <v>206260</v>
      </c>
      <c r="K415" s="33"/>
      <c r="L415" s="43">
        <f t="shared" si="115"/>
        <v>206260</v>
      </c>
      <c r="M415" s="5">
        <f t="shared" si="116"/>
        <v>37986470</v>
      </c>
      <c r="N415" s="23">
        <v>4.8099999999999998E-4</v>
      </c>
      <c r="O415" s="15">
        <f t="shared" si="117"/>
        <v>18271.49207</v>
      </c>
      <c r="P415" s="19">
        <v>953256</v>
      </c>
      <c r="Q415" s="32">
        <v>534457</v>
      </c>
      <c r="R415" s="37">
        <f t="shared" si="118"/>
        <v>418799</v>
      </c>
      <c r="S415" s="2">
        <v>4.0700000000000003E-4</v>
      </c>
      <c r="T415" s="3">
        <f t="shared" si="119"/>
        <v>170.45119300000002</v>
      </c>
      <c r="U415" s="8">
        <f t="shared" si="120"/>
        <v>18441.943263000001</v>
      </c>
    </row>
    <row r="416" spans="1:21" ht="15.75" x14ac:dyDescent="0.25">
      <c r="A416" s="4" t="s">
        <v>52</v>
      </c>
      <c r="B416" t="s">
        <v>17</v>
      </c>
      <c r="C416" t="s">
        <v>73</v>
      </c>
      <c r="D416" s="1">
        <v>482</v>
      </c>
      <c r="E416" s="1">
        <v>8026</v>
      </c>
      <c r="F416" s="26">
        <v>1</v>
      </c>
      <c r="G416" s="29">
        <v>57246699</v>
      </c>
      <c r="H416" s="32">
        <v>19466489</v>
      </c>
      <c r="I416" s="40">
        <f t="shared" si="114"/>
        <v>37780210</v>
      </c>
      <c r="J416" s="19">
        <v>206260</v>
      </c>
      <c r="K416" s="33"/>
      <c r="L416" s="43">
        <f t="shared" si="115"/>
        <v>206260</v>
      </c>
      <c r="M416" s="5">
        <f t="shared" si="116"/>
        <v>37986470</v>
      </c>
      <c r="N416" s="23">
        <v>2.2390000000000001E-3</v>
      </c>
      <c r="O416" s="15">
        <f t="shared" si="117"/>
        <v>85051.706330000001</v>
      </c>
      <c r="P416" s="19">
        <v>953256</v>
      </c>
      <c r="Q416" s="32">
        <v>534457</v>
      </c>
      <c r="R416" s="37">
        <f t="shared" si="118"/>
        <v>418799</v>
      </c>
      <c r="S416" s="2">
        <v>1.9400000000000001E-3</v>
      </c>
      <c r="T416" s="3">
        <f t="shared" si="119"/>
        <v>812.47005999999999</v>
      </c>
      <c r="U416" s="8">
        <f t="shared" si="120"/>
        <v>85864.176390000008</v>
      </c>
    </row>
    <row r="417" spans="1:21" ht="15.75" x14ac:dyDescent="0.25">
      <c r="A417" s="4" t="s">
        <v>52</v>
      </c>
      <c r="B417" t="s">
        <v>17</v>
      </c>
      <c r="C417" t="s">
        <v>67</v>
      </c>
      <c r="D417" s="1">
        <v>482</v>
      </c>
      <c r="E417" s="1">
        <v>8026</v>
      </c>
      <c r="F417" s="26">
        <v>1</v>
      </c>
      <c r="G417" s="29">
        <v>57246699</v>
      </c>
      <c r="H417" s="32">
        <v>19466489</v>
      </c>
      <c r="I417" s="40">
        <f t="shared" si="114"/>
        <v>37780210</v>
      </c>
      <c r="J417" s="19">
        <v>206260</v>
      </c>
      <c r="K417" s="33"/>
      <c r="L417" s="43">
        <f t="shared" si="115"/>
        <v>206260</v>
      </c>
      <c r="M417" s="5">
        <f t="shared" si="116"/>
        <v>37986470</v>
      </c>
      <c r="N417" s="23">
        <v>6.6000000000000005E-5</v>
      </c>
      <c r="O417" s="15">
        <f t="shared" si="117"/>
        <v>2507.1070200000004</v>
      </c>
      <c r="P417" s="19">
        <v>953256</v>
      </c>
      <c r="Q417" s="32">
        <v>534457</v>
      </c>
      <c r="R417" s="37">
        <f t="shared" si="118"/>
        <v>418799</v>
      </c>
      <c r="S417" s="2">
        <v>6.6000000000000005E-5</v>
      </c>
      <c r="T417" s="3">
        <f t="shared" si="119"/>
        <v>27.640734000000002</v>
      </c>
      <c r="U417" s="8">
        <f t="shared" si="120"/>
        <v>2534.7477540000004</v>
      </c>
    </row>
    <row r="418" spans="1:21" ht="15.75" x14ac:dyDescent="0.25">
      <c r="A418" s="4" t="s">
        <v>52</v>
      </c>
      <c r="B418" t="s">
        <v>17</v>
      </c>
      <c r="C418" t="s">
        <v>80</v>
      </c>
      <c r="D418" s="1">
        <v>482</v>
      </c>
      <c r="E418" s="1">
        <v>8026</v>
      </c>
      <c r="F418" s="26">
        <v>1</v>
      </c>
      <c r="G418" s="29">
        <v>57246699</v>
      </c>
      <c r="H418" s="32">
        <v>19466489</v>
      </c>
      <c r="I418" s="40">
        <f t="shared" ref="I418" si="128">(G418-H418)*F418</f>
        <v>37780210</v>
      </c>
      <c r="J418" s="19">
        <v>206260</v>
      </c>
      <c r="K418" s="33"/>
      <c r="L418" s="43">
        <f t="shared" ref="L418" si="129">(J418-K418)*F418</f>
        <v>206260</v>
      </c>
      <c r="M418" s="5">
        <f t="shared" ref="M418" si="130">(G418-H418+J418-K418)*F418</f>
        <v>37986470</v>
      </c>
      <c r="N418" s="23">
        <v>0</v>
      </c>
      <c r="O418" s="15">
        <f t="shared" ref="O418" si="131">M418*N418</f>
        <v>0</v>
      </c>
      <c r="P418" s="19">
        <v>953256</v>
      </c>
      <c r="Q418" s="32">
        <v>534457</v>
      </c>
      <c r="R418" s="37">
        <f t="shared" ref="R418" si="132">+(P418-Q418)*F418</f>
        <v>418799</v>
      </c>
      <c r="S418" s="2">
        <v>0</v>
      </c>
      <c r="T418" s="3">
        <f t="shared" ref="T418" si="133">R418*S418</f>
        <v>0</v>
      </c>
      <c r="U418" s="8">
        <f t="shared" ref="U418" si="134">+O418+T418</f>
        <v>0</v>
      </c>
    </row>
    <row r="419" spans="1:21" ht="15.75" x14ac:dyDescent="0.25">
      <c r="A419" s="4" t="s">
        <v>52</v>
      </c>
      <c r="B419" t="s">
        <v>17</v>
      </c>
      <c r="C419" t="s">
        <v>68</v>
      </c>
      <c r="D419" s="1">
        <v>482</v>
      </c>
      <c r="E419" s="1">
        <v>8026</v>
      </c>
      <c r="F419" s="26">
        <v>1</v>
      </c>
      <c r="G419" s="29">
        <v>57246699</v>
      </c>
      <c r="H419" s="32">
        <v>19466489</v>
      </c>
      <c r="I419" s="40">
        <f t="shared" si="114"/>
        <v>37780210</v>
      </c>
      <c r="J419" s="19">
        <v>206260</v>
      </c>
      <c r="K419" s="33"/>
      <c r="L419" s="43">
        <f t="shared" si="115"/>
        <v>206260</v>
      </c>
      <c r="M419" s="5">
        <f t="shared" si="116"/>
        <v>37986470</v>
      </c>
      <c r="N419" s="23">
        <v>1.0900000000000001E-4</v>
      </c>
      <c r="O419" s="15">
        <f t="shared" si="117"/>
        <v>4140.5252300000002</v>
      </c>
      <c r="P419" s="19">
        <v>953256</v>
      </c>
      <c r="Q419" s="32">
        <v>534457</v>
      </c>
      <c r="R419" s="37">
        <f t="shared" si="118"/>
        <v>418799</v>
      </c>
      <c r="S419" s="2">
        <v>1.0900000000000001E-4</v>
      </c>
      <c r="T419" s="3">
        <f t="shared" si="119"/>
        <v>45.649091000000006</v>
      </c>
      <c r="U419" s="8">
        <f t="shared" si="120"/>
        <v>4186.1743210000004</v>
      </c>
    </row>
    <row r="420" spans="1:21" ht="15.75" x14ac:dyDescent="0.25">
      <c r="A420" s="4" t="s">
        <v>52</v>
      </c>
      <c r="B420" t="s">
        <v>17</v>
      </c>
      <c r="C420" t="s">
        <v>69</v>
      </c>
      <c r="D420" s="1">
        <v>482</v>
      </c>
      <c r="E420" s="1">
        <v>8026</v>
      </c>
      <c r="F420" s="26">
        <v>0</v>
      </c>
      <c r="G420" s="29">
        <v>57246699</v>
      </c>
      <c r="H420" s="32">
        <v>19466489</v>
      </c>
      <c r="I420" s="40">
        <f t="shared" si="114"/>
        <v>0</v>
      </c>
      <c r="J420" s="19">
        <v>206260</v>
      </c>
      <c r="K420" s="33"/>
      <c r="L420" s="43">
        <f t="shared" si="115"/>
        <v>0</v>
      </c>
      <c r="M420" s="5">
        <f t="shared" si="116"/>
        <v>0</v>
      </c>
      <c r="N420" s="23">
        <v>1.5E-5</v>
      </c>
      <c r="O420" s="15">
        <f t="shared" si="117"/>
        <v>0</v>
      </c>
      <c r="P420" s="19">
        <v>953256</v>
      </c>
      <c r="Q420" s="32">
        <v>534457</v>
      </c>
      <c r="R420" s="37">
        <f t="shared" si="118"/>
        <v>0</v>
      </c>
      <c r="S420" s="2">
        <v>1.0000000000000001E-5</v>
      </c>
      <c r="T420" s="3">
        <f t="shared" si="119"/>
        <v>0</v>
      </c>
      <c r="U420" s="8">
        <f t="shared" si="120"/>
        <v>0</v>
      </c>
    </row>
    <row r="421" spans="1:21" ht="15.75" x14ac:dyDescent="0.25">
      <c r="A421" s="4" t="s">
        <v>52</v>
      </c>
      <c r="B421" t="s">
        <v>17</v>
      </c>
      <c r="C421" t="s">
        <v>70</v>
      </c>
      <c r="D421" s="1">
        <v>482</v>
      </c>
      <c r="E421" s="1">
        <v>8026</v>
      </c>
      <c r="F421" s="26">
        <v>0</v>
      </c>
      <c r="G421" s="29">
        <v>57246699</v>
      </c>
      <c r="H421" s="32">
        <v>19466489</v>
      </c>
      <c r="I421" s="40">
        <f t="shared" si="114"/>
        <v>0</v>
      </c>
      <c r="J421" s="19">
        <v>206260</v>
      </c>
      <c r="K421" s="33"/>
      <c r="L421" s="43">
        <f t="shared" si="115"/>
        <v>0</v>
      </c>
      <c r="M421" s="5">
        <f t="shared" si="116"/>
        <v>0</v>
      </c>
      <c r="N421" s="23">
        <v>1.73E-4</v>
      </c>
      <c r="O421" s="15">
        <f t="shared" si="117"/>
        <v>0</v>
      </c>
      <c r="P421" s="19">
        <v>953256</v>
      </c>
      <c r="Q421" s="32">
        <v>534457</v>
      </c>
      <c r="R421" s="37">
        <f t="shared" si="118"/>
        <v>0</v>
      </c>
      <c r="S421" s="2">
        <v>1.73E-4</v>
      </c>
      <c r="T421" s="3">
        <f t="shared" si="119"/>
        <v>0</v>
      </c>
      <c r="U421" s="8">
        <f t="shared" si="120"/>
        <v>0</v>
      </c>
    </row>
    <row r="422" spans="1:21" ht="15.75" x14ac:dyDescent="0.25">
      <c r="A422" s="4" t="s">
        <v>52</v>
      </c>
      <c r="B422" t="s">
        <v>17</v>
      </c>
      <c r="C422" t="s">
        <v>35</v>
      </c>
      <c r="D422" s="1">
        <v>482</v>
      </c>
      <c r="E422" s="1">
        <v>8026</v>
      </c>
      <c r="F422" s="26">
        <v>1</v>
      </c>
      <c r="G422" s="29">
        <v>57246699</v>
      </c>
      <c r="H422" s="32">
        <v>19466489</v>
      </c>
      <c r="I422" s="40">
        <f t="shared" si="114"/>
        <v>37780210</v>
      </c>
      <c r="J422" s="19">
        <v>206260</v>
      </c>
      <c r="K422" s="33"/>
      <c r="L422" s="43">
        <f t="shared" si="115"/>
        <v>206260</v>
      </c>
      <c r="M422" s="5">
        <f t="shared" si="116"/>
        <v>37986470</v>
      </c>
      <c r="N422" s="23">
        <v>1.73E-4</v>
      </c>
      <c r="O422" s="15">
        <f t="shared" si="117"/>
        <v>6571.65931</v>
      </c>
      <c r="P422" s="19">
        <v>953256</v>
      </c>
      <c r="Q422" s="32">
        <v>534457</v>
      </c>
      <c r="R422" s="37">
        <f t="shared" si="118"/>
        <v>418799</v>
      </c>
      <c r="S422" s="2">
        <v>1.73E-4</v>
      </c>
      <c r="T422" s="3">
        <f t="shared" si="119"/>
        <v>72.452227000000008</v>
      </c>
      <c r="U422" s="8">
        <f t="shared" si="120"/>
        <v>6644.1115369999998</v>
      </c>
    </row>
    <row r="423" spans="1:21" ht="15.75" x14ac:dyDescent="0.25">
      <c r="A423" s="4" t="s">
        <v>52</v>
      </c>
      <c r="B423" t="s">
        <v>17</v>
      </c>
      <c r="C423" t="s">
        <v>28</v>
      </c>
      <c r="D423" s="1">
        <v>482</v>
      </c>
      <c r="E423" s="1">
        <v>8026</v>
      </c>
      <c r="F423" s="26">
        <v>1</v>
      </c>
      <c r="G423" s="29">
        <v>57246699</v>
      </c>
      <c r="H423" s="32">
        <v>19466489</v>
      </c>
      <c r="I423" s="40">
        <f t="shared" si="114"/>
        <v>37780210</v>
      </c>
      <c r="J423" s="19">
        <v>206260</v>
      </c>
      <c r="K423" s="33"/>
      <c r="L423" s="43">
        <f t="shared" si="115"/>
        <v>206260</v>
      </c>
      <c r="M423" s="5">
        <f t="shared" si="116"/>
        <v>37986470</v>
      </c>
      <c r="N423" s="23">
        <v>0</v>
      </c>
      <c r="O423" s="15">
        <f t="shared" si="117"/>
        <v>0</v>
      </c>
      <c r="P423" s="19">
        <v>953256</v>
      </c>
      <c r="Q423" s="32">
        <v>534457</v>
      </c>
      <c r="R423" s="37">
        <f t="shared" si="118"/>
        <v>418799</v>
      </c>
      <c r="S423" s="2">
        <v>0</v>
      </c>
      <c r="T423" s="3">
        <f t="shared" si="119"/>
        <v>0</v>
      </c>
      <c r="U423" s="8">
        <f t="shared" si="120"/>
        <v>0</v>
      </c>
    </row>
    <row r="424" spans="1:21" ht="15.75" x14ac:dyDescent="0.25">
      <c r="A424" s="4" t="s">
        <v>52</v>
      </c>
      <c r="B424" t="s">
        <v>17</v>
      </c>
      <c r="C424" t="s">
        <v>17</v>
      </c>
      <c r="D424" s="1">
        <v>482</v>
      </c>
      <c r="E424" s="1">
        <v>8026</v>
      </c>
      <c r="F424" s="26">
        <v>1</v>
      </c>
      <c r="G424" s="29">
        <v>57246699</v>
      </c>
      <c r="H424" s="32">
        <v>19466489</v>
      </c>
      <c r="I424" s="40">
        <f t="shared" si="114"/>
        <v>37780210</v>
      </c>
      <c r="J424" s="19">
        <v>206260</v>
      </c>
      <c r="K424" s="33"/>
      <c r="L424" s="43">
        <f t="shared" si="115"/>
        <v>206260</v>
      </c>
      <c r="M424" s="5">
        <f t="shared" si="116"/>
        <v>37986470</v>
      </c>
      <c r="N424" s="23">
        <v>0</v>
      </c>
      <c r="O424" s="15">
        <f t="shared" si="117"/>
        <v>0</v>
      </c>
      <c r="P424" s="19">
        <v>953256</v>
      </c>
      <c r="Q424" s="32">
        <v>534457</v>
      </c>
      <c r="R424" s="37">
        <f t="shared" si="118"/>
        <v>418799</v>
      </c>
      <c r="S424" s="2">
        <v>0</v>
      </c>
      <c r="T424" s="3">
        <f t="shared" si="119"/>
        <v>0</v>
      </c>
      <c r="U424" s="8">
        <f t="shared" si="120"/>
        <v>0</v>
      </c>
    </row>
    <row r="425" spans="1:21" ht="15.75" x14ac:dyDescent="0.25">
      <c r="A425" s="4" t="s">
        <v>52</v>
      </c>
      <c r="B425" t="s">
        <v>17</v>
      </c>
      <c r="C425" t="s">
        <v>29</v>
      </c>
      <c r="D425" s="1">
        <v>482</v>
      </c>
      <c r="E425" s="1">
        <v>8026</v>
      </c>
      <c r="F425" s="26">
        <v>1</v>
      </c>
      <c r="G425" s="29">
        <v>57246699</v>
      </c>
      <c r="H425" s="32">
        <v>19466489</v>
      </c>
      <c r="I425" s="40">
        <f t="shared" si="114"/>
        <v>37780210</v>
      </c>
      <c r="J425" s="19">
        <v>206260</v>
      </c>
      <c r="K425" s="33"/>
      <c r="L425" s="43">
        <f t="shared" si="115"/>
        <v>206260</v>
      </c>
      <c r="M425" s="5">
        <f t="shared" si="116"/>
        <v>37986470</v>
      </c>
      <c r="N425" s="23">
        <v>1.4300000000000001E-4</v>
      </c>
      <c r="O425" s="15">
        <f t="shared" si="117"/>
        <v>5432.0652100000007</v>
      </c>
      <c r="P425" s="19">
        <v>953256</v>
      </c>
      <c r="Q425" s="32">
        <v>534457</v>
      </c>
      <c r="R425" s="37">
        <f t="shared" si="118"/>
        <v>418799</v>
      </c>
      <c r="S425" s="2">
        <v>1.2999999999999999E-4</v>
      </c>
      <c r="T425" s="3">
        <f t="shared" si="119"/>
        <v>54.443869999999997</v>
      </c>
      <c r="U425" s="8">
        <f t="shared" si="120"/>
        <v>5486.5090800000007</v>
      </c>
    </row>
    <row r="426" spans="1:21" ht="15.75" x14ac:dyDescent="0.25">
      <c r="A426" s="4" t="s">
        <v>52</v>
      </c>
      <c r="B426" t="s">
        <v>17</v>
      </c>
      <c r="C426" t="s">
        <v>163</v>
      </c>
      <c r="D426" s="1">
        <v>482</v>
      </c>
      <c r="E426" s="1">
        <v>8026</v>
      </c>
      <c r="F426" s="26">
        <v>1</v>
      </c>
      <c r="G426" s="29">
        <v>57246699</v>
      </c>
      <c r="H426" s="32">
        <v>19466489</v>
      </c>
      <c r="I426" s="40">
        <f t="shared" si="114"/>
        <v>37780210</v>
      </c>
      <c r="J426" s="19">
        <v>206260</v>
      </c>
      <c r="K426" s="33"/>
      <c r="L426" s="43">
        <f t="shared" si="115"/>
        <v>206260</v>
      </c>
      <c r="M426" s="5">
        <f t="shared" si="116"/>
        <v>37986470</v>
      </c>
      <c r="N426" s="23">
        <v>7.2000000000000002E-5</v>
      </c>
      <c r="O426" s="15">
        <f t="shared" si="117"/>
        <v>2735.0258400000002</v>
      </c>
      <c r="P426" s="19">
        <v>953256</v>
      </c>
      <c r="Q426" s="32">
        <v>534457</v>
      </c>
      <c r="R426" s="37">
        <f t="shared" si="118"/>
        <v>418799</v>
      </c>
      <c r="S426" s="2">
        <v>3.6999999999999998E-5</v>
      </c>
      <c r="T426" s="3">
        <f t="shared" si="119"/>
        <v>15.495562999999999</v>
      </c>
      <c r="U426" s="8">
        <f t="shared" si="120"/>
        <v>2750.5214030000002</v>
      </c>
    </row>
    <row r="427" spans="1:21" ht="15.75" x14ac:dyDescent="0.25">
      <c r="A427" s="4" t="s">
        <v>52</v>
      </c>
      <c r="B427" t="s">
        <v>17</v>
      </c>
      <c r="C427" t="s">
        <v>60</v>
      </c>
      <c r="D427" s="1">
        <v>876</v>
      </c>
      <c r="E427" s="1">
        <v>8026</v>
      </c>
      <c r="F427" s="26">
        <v>1</v>
      </c>
      <c r="G427" s="29">
        <v>0</v>
      </c>
      <c r="H427" s="32"/>
      <c r="I427" s="40">
        <f t="shared" si="114"/>
        <v>0</v>
      </c>
      <c r="J427" s="19">
        <v>344643</v>
      </c>
      <c r="K427" s="33"/>
      <c r="L427" s="43">
        <f t="shared" si="115"/>
        <v>344643</v>
      </c>
      <c r="M427" s="5">
        <f t="shared" si="116"/>
        <v>344643</v>
      </c>
      <c r="N427" s="23">
        <v>1.147E-3</v>
      </c>
      <c r="O427" s="15">
        <f t="shared" si="117"/>
        <v>395.305521</v>
      </c>
      <c r="P427" s="19">
        <v>0</v>
      </c>
      <c r="Q427" s="32"/>
      <c r="R427" s="37">
        <f t="shared" si="118"/>
        <v>0</v>
      </c>
      <c r="S427" s="2">
        <v>1.145E-3</v>
      </c>
      <c r="T427" s="3">
        <f t="shared" si="119"/>
        <v>0</v>
      </c>
      <c r="U427" s="8">
        <f t="shared" si="120"/>
        <v>395.305521</v>
      </c>
    </row>
    <row r="428" spans="1:21" ht="15.75" x14ac:dyDescent="0.25">
      <c r="A428" s="4" t="s">
        <v>52</v>
      </c>
      <c r="B428" t="s">
        <v>17</v>
      </c>
      <c r="C428" t="s">
        <v>61</v>
      </c>
      <c r="D428" s="1">
        <v>876</v>
      </c>
      <c r="E428" s="1">
        <v>8026</v>
      </c>
      <c r="F428" s="26">
        <v>1</v>
      </c>
      <c r="G428" s="29">
        <v>0</v>
      </c>
      <c r="H428" s="32"/>
      <c r="I428" s="40">
        <f t="shared" si="114"/>
        <v>0</v>
      </c>
      <c r="J428" s="19">
        <v>344643</v>
      </c>
      <c r="K428" s="33"/>
      <c r="L428" s="43">
        <f t="shared" si="115"/>
        <v>344643</v>
      </c>
      <c r="M428" s="5">
        <f t="shared" si="116"/>
        <v>344643</v>
      </c>
      <c r="N428" s="23">
        <v>1.13E-4</v>
      </c>
      <c r="O428" s="15">
        <f t="shared" si="117"/>
        <v>38.944659000000001</v>
      </c>
      <c r="P428" s="19">
        <v>0</v>
      </c>
      <c r="Q428" s="32"/>
      <c r="R428" s="37">
        <f t="shared" si="118"/>
        <v>0</v>
      </c>
      <c r="S428" s="2">
        <v>1.0900000000000001E-4</v>
      </c>
      <c r="T428" s="3">
        <f t="shared" si="119"/>
        <v>0</v>
      </c>
      <c r="U428" s="8">
        <f t="shared" si="120"/>
        <v>38.944659000000001</v>
      </c>
    </row>
    <row r="429" spans="1:21" ht="15.75" x14ac:dyDescent="0.25">
      <c r="A429" s="4" t="s">
        <v>52</v>
      </c>
      <c r="B429" t="s">
        <v>17</v>
      </c>
      <c r="C429" t="s">
        <v>62</v>
      </c>
      <c r="D429" s="1">
        <v>876</v>
      </c>
      <c r="E429" s="1">
        <v>8026</v>
      </c>
      <c r="F429" s="26">
        <v>1</v>
      </c>
      <c r="G429" s="29">
        <v>0</v>
      </c>
      <c r="H429" s="32"/>
      <c r="I429" s="40">
        <f t="shared" si="114"/>
        <v>0</v>
      </c>
      <c r="J429" s="19">
        <v>344643</v>
      </c>
      <c r="K429" s="33"/>
      <c r="L429" s="43">
        <f t="shared" si="115"/>
        <v>344643</v>
      </c>
      <c r="M429" s="5">
        <f t="shared" si="116"/>
        <v>344643</v>
      </c>
      <c r="N429" s="23">
        <v>4.2200000000000001E-4</v>
      </c>
      <c r="O429" s="15">
        <f t="shared" si="117"/>
        <v>145.439346</v>
      </c>
      <c r="P429" s="19">
        <v>0</v>
      </c>
      <c r="Q429" s="32"/>
      <c r="R429" s="37">
        <f t="shared" si="118"/>
        <v>0</v>
      </c>
      <c r="S429" s="2">
        <v>3.8099999999999999E-4</v>
      </c>
      <c r="T429" s="3">
        <f t="shared" si="119"/>
        <v>0</v>
      </c>
      <c r="U429" s="8">
        <f t="shared" si="120"/>
        <v>145.439346</v>
      </c>
    </row>
    <row r="430" spans="1:21" ht="15.75" x14ac:dyDescent="0.25">
      <c r="A430" s="4" t="s">
        <v>52</v>
      </c>
      <c r="B430" t="s">
        <v>17</v>
      </c>
      <c r="C430" t="s">
        <v>71</v>
      </c>
      <c r="D430" s="1">
        <v>876</v>
      </c>
      <c r="E430" s="1">
        <v>8026</v>
      </c>
      <c r="F430" s="26">
        <v>1</v>
      </c>
      <c r="G430" s="29">
        <v>0</v>
      </c>
      <c r="H430" s="32"/>
      <c r="I430" s="40">
        <f t="shared" si="114"/>
        <v>0</v>
      </c>
      <c r="J430" s="19">
        <v>344643</v>
      </c>
      <c r="K430" s="33"/>
      <c r="L430" s="43">
        <f t="shared" si="115"/>
        <v>344643</v>
      </c>
      <c r="M430" s="5">
        <f t="shared" si="116"/>
        <v>344643</v>
      </c>
      <c r="N430" s="23">
        <v>6.5960000000000003E-3</v>
      </c>
      <c r="O430" s="15">
        <f t="shared" si="117"/>
        <v>2273.2652280000002</v>
      </c>
      <c r="P430" s="19">
        <v>0</v>
      </c>
      <c r="Q430" s="32"/>
      <c r="R430" s="37">
        <f t="shared" si="118"/>
        <v>0</v>
      </c>
      <c r="S430" s="2">
        <v>6.2880000000000002E-3</v>
      </c>
      <c r="T430" s="3">
        <f t="shared" si="119"/>
        <v>0</v>
      </c>
      <c r="U430" s="8">
        <f t="shared" si="120"/>
        <v>2273.2652280000002</v>
      </c>
    </row>
    <row r="431" spans="1:21" ht="15.75" x14ac:dyDescent="0.25">
      <c r="A431" s="4" t="s">
        <v>52</v>
      </c>
      <c r="B431" t="s">
        <v>17</v>
      </c>
      <c r="C431" t="s">
        <v>63</v>
      </c>
      <c r="D431" s="1">
        <v>876</v>
      </c>
      <c r="E431" s="1">
        <v>8026</v>
      </c>
      <c r="F431" s="26">
        <v>1</v>
      </c>
      <c r="G431" s="29">
        <v>0</v>
      </c>
      <c r="H431" s="32"/>
      <c r="I431" s="40">
        <f t="shared" si="114"/>
        <v>0</v>
      </c>
      <c r="J431" s="19">
        <v>344643</v>
      </c>
      <c r="K431" s="33"/>
      <c r="L431" s="43">
        <f t="shared" si="115"/>
        <v>344643</v>
      </c>
      <c r="M431" s="5">
        <f t="shared" si="116"/>
        <v>344643</v>
      </c>
      <c r="N431" s="23">
        <v>0</v>
      </c>
      <c r="O431" s="15">
        <f t="shared" si="117"/>
        <v>0</v>
      </c>
      <c r="P431" s="19">
        <v>0</v>
      </c>
      <c r="Q431" s="32"/>
      <c r="R431" s="37">
        <f t="shared" si="118"/>
        <v>0</v>
      </c>
      <c r="S431" s="2">
        <v>0</v>
      </c>
      <c r="T431" s="3">
        <f t="shared" si="119"/>
        <v>0</v>
      </c>
      <c r="U431" s="8">
        <f t="shared" si="120"/>
        <v>0</v>
      </c>
    </row>
    <row r="432" spans="1:21" ht="15.75" x14ac:dyDescent="0.25">
      <c r="A432" s="4" t="s">
        <v>52</v>
      </c>
      <c r="B432" t="s">
        <v>17</v>
      </c>
      <c r="C432" t="s">
        <v>64</v>
      </c>
      <c r="D432" s="1">
        <v>876</v>
      </c>
      <c r="E432" s="1">
        <v>8026</v>
      </c>
      <c r="F432" s="26">
        <v>1</v>
      </c>
      <c r="G432" s="29">
        <v>0</v>
      </c>
      <c r="H432" s="32"/>
      <c r="I432" s="40">
        <f t="shared" si="114"/>
        <v>0</v>
      </c>
      <c r="J432" s="19">
        <v>344643</v>
      </c>
      <c r="K432" s="33"/>
      <c r="L432" s="43">
        <f t="shared" si="115"/>
        <v>344643</v>
      </c>
      <c r="M432" s="5">
        <f t="shared" si="116"/>
        <v>344643</v>
      </c>
      <c r="N432" s="23">
        <v>6.7999999999999999E-5</v>
      </c>
      <c r="O432" s="15">
        <f t="shared" si="117"/>
        <v>23.435724</v>
      </c>
      <c r="P432" s="19">
        <v>0</v>
      </c>
      <c r="Q432" s="32"/>
      <c r="R432" s="37">
        <f t="shared" si="118"/>
        <v>0</v>
      </c>
      <c r="S432" s="2">
        <v>6.7999999999999999E-5</v>
      </c>
      <c r="T432" s="3">
        <f t="shared" si="119"/>
        <v>0</v>
      </c>
      <c r="U432" s="8">
        <f t="shared" si="120"/>
        <v>23.435724</v>
      </c>
    </row>
    <row r="433" spans="1:21" ht="15.75" x14ac:dyDescent="0.25">
      <c r="A433" s="4" t="s">
        <v>52</v>
      </c>
      <c r="B433" t="s">
        <v>17</v>
      </c>
      <c r="C433" t="s">
        <v>65</v>
      </c>
      <c r="D433" s="1">
        <v>876</v>
      </c>
      <c r="E433" s="1">
        <v>8026</v>
      </c>
      <c r="F433" s="26">
        <v>1</v>
      </c>
      <c r="G433" s="29">
        <v>0</v>
      </c>
      <c r="H433" s="32"/>
      <c r="I433" s="40">
        <f t="shared" si="114"/>
        <v>0</v>
      </c>
      <c r="J433" s="19">
        <v>344643</v>
      </c>
      <c r="K433" s="33"/>
      <c r="L433" s="43">
        <f t="shared" si="115"/>
        <v>344643</v>
      </c>
      <c r="M433" s="5">
        <f t="shared" si="116"/>
        <v>344643</v>
      </c>
      <c r="N433" s="23">
        <v>1.54E-4</v>
      </c>
      <c r="O433" s="15">
        <f t="shared" si="117"/>
        <v>53.075022000000004</v>
      </c>
      <c r="P433" s="19">
        <v>0</v>
      </c>
      <c r="Q433" s="32"/>
      <c r="R433" s="37">
        <f t="shared" si="118"/>
        <v>0</v>
      </c>
      <c r="S433" s="2">
        <v>1.03E-4</v>
      </c>
      <c r="T433" s="3">
        <f t="shared" si="119"/>
        <v>0</v>
      </c>
      <c r="U433" s="8">
        <f t="shared" si="120"/>
        <v>53.075022000000004</v>
      </c>
    </row>
    <row r="434" spans="1:21" ht="15.75" x14ac:dyDescent="0.25">
      <c r="A434" s="4" t="s">
        <v>52</v>
      </c>
      <c r="B434" t="s">
        <v>17</v>
      </c>
      <c r="C434" t="s">
        <v>72</v>
      </c>
      <c r="D434" s="1">
        <v>876</v>
      </c>
      <c r="E434" s="1">
        <v>8026</v>
      </c>
      <c r="F434" s="26">
        <v>1</v>
      </c>
      <c r="G434" s="29">
        <v>0</v>
      </c>
      <c r="H434" s="32"/>
      <c r="I434" s="40">
        <f t="shared" si="114"/>
        <v>0</v>
      </c>
      <c r="J434" s="19">
        <v>344643</v>
      </c>
      <c r="K434" s="33"/>
      <c r="L434" s="43">
        <f t="shared" si="115"/>
        <v>344643</v>
      </c>
      <c r="M434" s="5">
        <f t="shared" si="116"/>
        <v>344643</v>
      </c>
      <c r="N434" s="23">
        <v>2.14E-4</v>
      </c>
      <c r="O434" s="15">
        <f t="shared" si="117"/>
        <v>73.753602000000001</v>
      </c>
      <c r="P434" s="19">
        <v>0</v>
      </c>
      <c r="Q434" s="32"/>
      <c r="R434" s="37">
        <f t="shared" si="118"/>
        <v>0</v>
      </c>
      <c r="S434" s="2">
        <v>2.1699999999999999E-4</v>
      </c>
      <c r="T434" s="3">
        <f t="shared" si="119"/>
        <v>0</v>
      </c>
      <c r="U434" s="8">
        <f t="shared" si="120"/>
        <v>73.753602000000001</v>
      </c>
    </row>
    <row r="435" spans="1:21" ht="15.75" x14ac:dyDescent="0.25">
      <c r="A435" s="4" t="s">
        <v>52</v>
      </c>
      <c r="B435" t="s">
        <v>17</v>
      </c>
      <c r="C435" t="s">
        <v>73</v>
      </c>
      <c r="D435" s="1">
        <v>876</v>
      </c>
      <c r="E435" s="1">
        <v>8026</v>
      </c>
      <c r="F435" s="26">
        <v>1</v>
      </c>
      <c r="G435" s="29">
        <v>0</v>
      </c>
      <c r="H435" s="32"/>
      <c r="I435" s="40">
        <f t="shared" si="114"/>
        <v>0</v>
      </c>
      <c r="J435" s="19">
        <v>344643</v>
      </c>
      <c r="K435" s="33"/>
      <c r="L435" s="43">
        <f t="shared" si="115"/>
        <v>344643</v>
      </c>
      <c r="M435" s="5">
        <f t="shared" si="116"/>
        <v>344643</v>
      </c>
      <c r="N435" s="23">
        <v>2.2390000000000001E-3</v>
      </c>
      <c r="O435" s="15">
        <f t="shared" si="117"/>
        <v>771.65567700000008</v>
      </c>
      <c r="P435" s="19">
        <v>0</v>
      </c>
      <c r="Q435" s="32"/>
      <c r="R435" s="37">
        <f t="shared" si="118"/>
        <v>0</v>
      </c>
      <c r="S435" s="2">
        <v>1.9400000000000001E-3</v>
      </c>
      <c r="T435" s="3">
        <f t="shared" si="119"/>
        <v>0</v>
      </c>
      <c r="U435" s="8">
        <f t="shared" si="120"/>
        <v>771.65567700000008</v>
      </c>
    </row>
    <row r="436" spans="1:21" ht="15.75" x14ac:dyDescent="0.25">
      <c r="A436" s="4" t="s">
        <v>52</v>
      </c>
      <c r="B436" t="s">
        <v>17</v>
      </c>
      <c r="C436" t="s">
        <v>67</v>
      </c>
      <c r="D436" s="1">
        <v>876</v>
      </c>
      <c r="E436" s="1">
        <v>8026</v>
      </c>
      <c r="F436" s="26">
        <v>1</v>
      </c>
      <c r="G436" s="29">
        <v>0</v>
      </c>
      <c r="H436" s="32"/>
      <c r="I436" s="40">
        <f t="shared" si="114"/>
        <v>0</v>
      </c>
      <c r="J436" s="19">
        <v>344643</v>
      </c>
      <c r="K436" s="33"/>
      <c r="L436" s="43">
        <f t="shared" si="115"/>
        <v>344643</v>
      </c>
      <c r="M436" s="5">
        <f t="shared" si="116"/>
        <v>344643</v>
      </c>
      <c r="N436" s="23">
        <v>6.6000000000000005E-5</v>
      </c>
      <c r="O436" s="15">
        <f t="shared" si="117"/>
        <v>22.746438000000001</v>
      </c>
      <c r="P436" s="19">
        <v>0</v>
      </c>
      <c r="Q436" s="32"/>
      <c r="R436" s="37">
        <f t="shared" si="118"/>
        <v>0</v>
      </c>
      <c r="S436" s="2">
        <v>6.6000000000000005E-5</v>
      </c>
      <c r="T436" s="3">
        <f t="shared" si="119"/>
        <v>0</v>
      </c>
      <c r="U436" s="8">
        <f t="shared" si="120"/>
        <v>22.746438000000001</v>
      </c>
    </row>
    <row r="437" spans="1:21" ht="15.75" x14ac:dyDescent="0.25">
      <c r="A437" s="4" t="s">
        <v>52</v>
      </c>
      <c r="B437" t="s">
        <v>17</v>
      </c>
      <c r="C437" t="s">
        <v>80</v>
      </c>
      <c r="D437" s="1">
        <v>876</v>
      </c>
      <c r="E437" s="1">
        <v>8026</v>
      </c>
      <c r="F437" s="26">
        <v>1</v>
      </c>
      <c r="G437" s="29">
        <v>0</v>
      </c>
      <c r="H437" s="32"/>
      <c r="I437" s="40">
        <f t="shared" ref="I437" si="135">(G437-H437)*F437</f>
        <v>0</v>
      </c>
      <c r="J437" s="19">
        <v>344643</v>
      </c>
      <c r="K437" s="33"/>
      <c r="L437" s="43">
        <f t="shared" ref="L437" si="136">(J437-K437)*F437</f>
        <v>344643</v>
      </c>
      <c r="M437" s="5">
        <f t="shared" ref="M437" si="137">(G437-H437+J437-K437)*F437</f>
        <v>344643</v>
      </c>
      <c r="N437" s="23">
        <v>0</v>
      </c>
      <c r="O437" s="15">
        <f t="shared" ref="O437" si="138">M437*N437</f>
        <v>0</v>
      </c>
      <c r="P437" s="19">
        <v>0</v>
      </c>
      <c r="Q437" s="32"/>
      <c r="R437" s="37">
        <f t="shared" ref="R437" si="139">+(P437-Q437)*F437</f>
        <v>0</v>
      </c>
      <c r="S437" s="2">
        <v>0</v>
      </c>
      <c r="T437" s="3">
        <f t="shared" ref="T437" si="140">R437*S437</f>
        <v>0</v>
      </c>
      <c r="U437" s="8">
        <f t="shared" ref="U437" si="141">+O437+T437</f>
        <v>0</v>
      </c>
    </row>
    <row r="438" spans="1:21" ht="15.75" x14ac:dyDescent="0.25">
      <c r="A438" s="4" t="s">
        <v>52</v>
      </c>
      <c r="B438" t="s">
        <v>17</v>
      </c>
      <c r="C438" t="s">
        <v>68</v>
      </c>
      <c r="D438" s="1">
        <v>876</v>
      </c>
      <c r="E438" s="1">
        <v>8026</v>
      </c>
      <c r="F438" s="26">
        <v>1</v>
      </c>
      <c r="G438" s="29">
        <v>0</v>
      </c>
      <c r="H438" s="32"/>
      <c r="I438" s="40">
        <f t="shared" si="114"/>
        <v>0</v>
      </c>
      <c r="J438" s="19">
        <v>344643</v>
      </c>
      <c r="K438" s="33"/>
      <c r="L438" s="43">
        <f t="shared" si="115"/>
        <v>344643</v>
      </c>
      <c r="M438" s="5">
        <f t="shared" si="116"/>
        <v>344643</v>
      </c>
      <c r="N438" s="23">
        <v>1.0900000000000001E-4</v>
      </c>
      <c r="O438" s="15">
        <f t="shared" si="117"/>
        <v>37.566087000000003</v>
      </c>
      <c r="P438" s="19">
        <v>0</v>
      </c>
      <c r="Q438" s="32"/>
      <c r="R438" s="37">
        <f t="shared" si="118"/>
        <v>0</v>
      </c>
      <c r="S438" s="2">
        <v>1.0900000000000001E-4</v>
      </c>
      <c r="T438" s="3">
        <f t="shared" si="119"/>
        <v>0</v>
      </c>
      <c r="U438" s="8">
        <f t="shared" si="120"/>
        <v>37.566087000000003</v>
      </c>
    </row>
    <row r="439" spans="1:21" ht="15.75" x14ac:dyDescent="0.25">
      <c r="A439" s="4" t="s">
        <v>52</v>
      </c>
      <c r="B439" t="s">
        <v>17</v>
      </c>
      <c r="C439" t="s">
        <v>69</v>
      </c>
      <c r="D439" s="1">
        <v>876</v>
      </c>
      <c r="E439" s="1">
        <v>8026</v>
      </c>
      <c r="F439" s="26">
        <v>0</v>
      </c>
      <c r="G439" s="29">
        <v>0</v>
      </c>
      <c r="H439" s="32"/>
      <c r="I439" s="40">
        <f t="shared" si="114"/>
        <v>0</v>
      </c>
      <c r="J439" s="19">
        <v>344643</v>
      </c>
      <c r="K439" s="33"/>
      <c r="L439" s="43">
        <f t="shared" si="115"/>
        <v>0</v>
      </c>
      <c r="M439" s="5">
        <f t="shared" si="116"/>
        <v>0</v>
      </c>
      <c r="N439" s="23">
        <v>1.5E-5</v>
      </c>
      <c r="O439" s="15">
        <f t="shared" si="117"/>
        <v>0</v>
      </c>
      <c r="P439" s="19">
        <v>0</v>
      </c>
      <c r="Q439" s="32"/>
      <c r="R439" s="37">
        <f t="shared" si="118"/>
        <v>0</v>
      </c>
      <c r="S439" s="2">
        <v>1.0000000000000001E-5</v>
      </c>
      <c r="T439" s="3">
        <f t="shared" si="119"/>
        <v>0</v>
      </c>
      <c r="U439" s="8">
        <f t="shared" si="120"/>
        <v>0</v>
      </c>
    </row>
    <row r="440" spans="1:21" ht="15.75" x14ac:dyDescent="0.25">
      <c r="A440" s="4" t="s">
        <v>52</v>
      </c>
      <c r="B440" t="s">
        <v>17</v>
      </c>
      <c r="C440" t="s">
        <v>70</v>
      </c>
      <c r="D440" s="1">
        <v>876</v>
      </c>
      <c r="E440" s="1">
        <v>8026</v>
      </c>
      <c r="F440" s="26">
        <v>0</v>
      </c>
      <c r="G440" s="29">
        <v>0</v>
      </c>
      <c r="H440" s="32"/>
      <c r="I440" s="40">
        <f t="shared" si="114"/>
        <v>0</v>
      </c>
      <c r="J440" s="19">
        <v>344643</v>
      </c>
      <c r="K440" s="33"/>
      <c r="L440" s="43">
        <f t="shared" si="115"/>
        <v>0</v>
      </c>
      <c r="M440" s="5">
        <f t="shared" si="116"/>
        <v>0</v>
      </c>
      <c r="N440" s="23">
        <v>1.73E-4</v>
      </c>
      <c r="O440" s="15">
        <f t="shared" si="117"/>
        <v>0</v>
      </c>
      <c r="P440" s="19">
        <v>0</v>
      </c>
      <c r="Q440" s="32"/>
      <c r="R440" s="37">
        <f t="shared" si="118"/>
        <v>0</v>
      </c>
      <c r="S440" s="2">
        <v>1.73E-4</v>
      </c>
      <c r="T440" s="3">
        <f t="shared" si="119"/>
        <v>0</v>
      </c>
      <c r="U440" s="8">
        <f t="shared" si="120"/>
        <v>0</v>
      </c>
    </row>
    <row r="441" spans="1:21" ht="15.75" x14ac:dyDescent="0.25">
      <c r="A441" s="4" t="s">
        <v>52</v>
      </c>
      <c r="B441" t="s">
        <v>17</v>
      </c>
      <c r="C441" t="s">
        <v>35</v>
      </c>
      <c r="D441" s="1">
        <v>876</v>
      </c>
      <c r="E441" s="1">
        <v>8026</v>
      </c>
      <c r="F441" s="26">
        <v>1</v>
      </c>
      <c r="G441" s="29">
        <v>0</v>
      </c>
      <c r="H441" s="32"/>
      <c r="I441" s="40">
        <f t="shared" si="114"/>
        <v>0</v>
      </c>
      <c r="J441" s="19">
        <v>344643</v>
      </c>
      <c r="K441" s="33"/>
      <c r="L441" s="43">
        <f t="shared" si="115"/>
        <v>344643</v>
      </c>
      <c r="M441" s="5">
        <f t="shared" si="116"/>
        <v>344643</v>
      </c>
      <c r="N441" s="23">
        <v>1.73E-4</v>
      </c>
      <c r="O441" s="15">
        <f t="shared" si="117"/>
        <v>59.623238999999998</v>
      </c>
      <c r="P441" s="19">
        <v>0</v>
      </c>
      <c r="Q441" s="32"/>
      <c r="R441" s="37">
        <f t="shared" si="118"/>
        <v>0</v>
      </c>
      <c r="S441" s="2">
        <v>1.73E-4</v>
      </c>
      <c r="T441" s="3">
        <f t="shared" si="119"/>
        <v>0</v>
      </c>
      <c r="U441" s="8">
        <f t="shared" si="120"/>
        <v>59.623238999999998</v>
      </c>
    </row>
    <row r="442" spans="1:21" ht="15.75" x14ac:dyDescent="0.25">
      <c r="A442" s="4" t="s">
        <v>52</v>
      </c>
      <c r="B442" t="s">
        <v>17</v>
      </c>
      <c r="C442" t="s">
        <v>28</v>
      </c>
      <c r="D442" s="1">
        <v>876</v>
      </c>
      <c r="E442" s="1">
        <v>8026</v>
      </c>
      <c r="F442" s="26">
        <v>1</v>
      </c>
      <c r="G442" s="29">
        <v>0</v>
      </c>
      <c r="H442" s="32"/>
      <c r="I442" s="40">
        <f t="shared" si="114"/>
        <v>0</v>
      </c>
      <c r="J442" s="19">
        <v>344643</v>
      </c>
      <c r="K442" s="33"/>
      <c r="L442" s="43">
        <f t="shared" si="115"/>
        <v>344643</v>
      </c>
      <c r="M442" s="5">
        <f t="shared" si="116"/>
        <v>344643</v>
      </c>
      <c r="N442" s="23">
        <v>0</v>
      </c>
      <c r="O442" s="15">
        <f t="shared" si="117"/>
        <v>0</v>
      </c>
      <c r="P442" s="19">
        <v>0</v>
      </c>
      <c r="Q442" s="32"/>
      <c r="R442" s="37">
        <f t="shared" si="118"/>
        <v>0</v>
      </c>
      <c r="S442" s="2">
        <v>0</v>
      </c>
      <c r="T442" s="3">
        <f t="shared" si="119"/>
        <v>0</v>
      </c>
      <c r="U442" s="8">
        <f t="shared" si="120"/>
        <v>0</v>
      </c>
    </row>
    <row r="443" spans="1:21" ht="15.75" x14ac:dyDescent="0.25">
      <c r="A443" s="4" t="s">
        <v>52</v>
      </c>
      <c r="B443" t="s">
        <v>17</v>
      </c>
      <c r="C443" t="s">
        <v>17</v>
      </c>
      <c r="D443" s="1">
        <v>876</v>
      </c>
      <c r="E443" s="1">
        <v>8026</v>
      </c>
      <c r="F443" s="26">
        <v>1</v>
      </c>
      <c r="G443" s="29">
        <v>0</v>
      </c>
      <c r="H443" s="32"/>
      <c r="I443" s="40">
        <f t="shared" si="114"/>
        <v>0</v>
      </c>
      <c r="J443" s="19">
        <v>344643</v>
      </c>
      <c r="K443" s="33"/>
      <c r="L443" s="43">
        <f t="shared" si="115"/>
        <v>344643</v>
      </c>
      <c r="M443" s="5">
        <f t="shared" si="116"/>
        <v>344643</v>
      </c>
      <c r="N443" s="23">
        <v>0</v>
      </c>
      <c r="O443" s="15">
        <f t="shared" si="117"/>
        <v>0</v>
      </c>
      <c r="P443" s="19">
        <v>0</v>
      </c>
      <c r="Q443" s="32"/>
      <c r="R443" s="37">
        <f t="shared" si="118"/>
        <v>0</v>
      </c>
      <c r="S443" s="2">
        <v>0</v>
      </c>
      <c r="T443" s="3">
        <f t="shared" si="119"/>
        <v>0</v>
      </c>
      <c r="U443" s="8">
        <f t="shared" si="120"/>
        <v>0</v>
      </c>
    </row>
    <row r="444" spans="1:21" ht="15.75" x14ac:dyDescent="0.25">
      <c r="A444" s="4" t="s">
        <v>52</v>
      </c>
      <c r="B444" t="s">
        <v>17</v>
      </c>
      <c r="C444" t="s">
        <v>29</v>
      </c>
      <c r="D444" s="1">
        <v>876</v>
      </c>
      <c r="E444" s="1">
        <v>8026</v>
      </c>
      <c r="F444" s="26">
        <v>1</v>
      </c>
      <c r="G444" s="29">
        <v>0</v>
      </c>
      <c r="H444" s="32"/>
      <c r="I444" s="40">
        <f t="shared" si="114"/>
        <v>0</v>
      </c>
      <c r="J444" s="19">
        <v>344643</v>
      </c>
      <c r="K444" s="33"/>
      <c r="L444" s="43">
        <f t="shared" si="115"/>
        <v>344643</v>
      </c>
      <c r="M444" s="5">
        <f t="shared" si="116"/>
        <v>344643</v>
      </c>
      <c r="N444" s="23">
        <v>1.4300000000000001E-4</v>
      </c>
      <c r="O444" s="15">
        <f t="shared" si="117"/>
        <v>49.283949</v>
      </c>
      <c r="P444" s="19">
        <v>0</v>
      </c>
      <c r="Q444" s="32"/>
      <c r="R444" s="37">
        <f t="shared" si="118"/>
        <v>0</v>
      </c>
      <c r="S444" s="2">
        <v>1.2999999999999999E-4</v>
      </c>
      <c r="T444" s="3">
        <f t="shared" si="119"/>
        <v>0</v>
      </c>
      <c r="U444" s="8">
        <f t="shared" si="120"/>
        <v>49.283949</v>
      </c>
    </row>
    <row r="445" spans="1:21" ht="15.75" x14ac:dyDescent="0.25">
      <c r="A445" s="4" t="s">
        <v>52</v>
      </c>
      <c r="B445" t="s">
        <v>17</v>
      </c>
      <c r="C445" t="s">
        <v>163</v>
      </c>
      <c r="D445" s="1">
        <v>876</v>
      </c>
      <c r="E445" s="1">
        <v>8026</v>
      </c>
      <c r="F445" s="26">
        <v>1</v>
      </c>
      <c r="G445" s="29">
        <v>0</v>
      </c>
      <c r="H445" s="32"/>
      <c r="I445" s="40">
        <f t="shared" si="114"/>
        <v>0</v>
      </c>
      <c r="J445" s="19">
        <v>344643</v>
      </c>
      <c r="K445" s="33"/>
      <c r="L445" s="43">
        <f t="shared" si="115"/>
        <v>344643</v>
      </c>
      <c r="M445" s="5">
        <f t="shared" si="116"/>
        <v>344643</v>
      </c>
      <c r="N445" s="23">
        <v>7.2000000000000002E-5</v>
      </c>
      <c r="O445" s="15">
        <f t="shared" si="117"/>
        <v>24.814296000000002</v>
      </c>
      <c r="P445" s="19">
        <v>0</v>
      </c>
      <c r="Q445" s="32"/>
      <c r="R445" s="37">
        <f t="shared" si="118"/>
        <v>0</v>
      </c>
      <c r="S445" s="2">
        <v>3.6999999999999998E-5</v>
      </c>
      <c r="T445" s="3">
        <f t="shared" si="119"/>
        <v>0</v>
      </c>
      <c r="U445" s="8">
        <f t="shared" si="120"/>
        <v>24.814296000000002</v>
      </c>
    </row>
    <row r="446" spans="1:21" ht="15.75" x14ac:dyDescent="0.25">
      <c r="A446" s="4" t="s">
        <v>52</v>
      </c>
      <c r="B446" t="s">
        <v>18</v>
      </c>
      <c r="C446" t="s">
        <v>60</v>
      </c>
      <c r="D446" s="1">
        <v>486</v>
      </c>
      <c r="E446" s="1">
        <v>8027</v>
      </c>
      <c r="F446" s="26">
        <v>1</v>
      </c>
      <c r="G446" s="29">
        <v>48572987</v>
      </c>
      <c r="H446" s="32">
        <v>6186795</v>
      </c>
      <c r="I446" s="40">
        <f t="shared" si="114"/>
        <v>42386192</v>
      </c>
      <c r="J446" s="19">
        <v>311564</v>
      </c>
      <c r="K446" s="33"/>
      <c r="L446" s="43">
        <f t="shared" si="115"/>
        <v>311564</v>
      </c>
      <c r="M446" s="5">
        <f t="shared" si="116"/>
        <v>42697756</v>
      </c>
      <c r="N446" s="23">
        <v>1.147E-3</v>
      </c>
      <c r="O446" s="15">
        <f t="shared" si="117"/>
        <v>48974.326132000002</v>
      </c>
      <c r="P446" s="19">
        <v>5903662</v>
      </c>
      <c r="Q446" s="32">
        <v>160361</v>
      </c>
      <c r="R446" s="37">
        <f t="shared" si="118"/>
        <v>5743301</v>
      </c>
      <c r="S446" s="2">
        <v>1.145E-3</v>
      </c>
      <c r="T446" s="3">
        <f t="shared" si="119"/>
        <v>6576.0796449999998</v>
      </c>
      <c r="U446" s="8">
        <f t="shared" si="120"/>
        <v>55550.405777</v>
      </c>
    </row>
    <row r="447" spans="1:21" ht="15.75" x14ac:dyDescent="0.25">
      <c r="A447" s="4" t="s">
        <v>52</v>
      </c>
      <c r="B447" t="s">
        <v>18</v>
      </c>
      <c r="C447" t="s">
        <v>61</v>
      </c>
      <c r="D447" s="1">
        <v>486</v>
      </c>
      <c r="E447" s="1">
        <v>8027</v>
      </c>
      <c r="F447" s="26">
        <v>1</v>
      </c>
      <c r="G447" s="29">
        <v>48572987</v>
      </c>
      <c r="H447" s="32">
        <v>6186795</v>
      </c>
      <c r="I447" s="40">
        <f t="shared" si="114"/>
        <v>42386192</v>
      </c>
      <c r="J447" s="19">
        <v>311564</v>
      </c>
      <c r="K447" s="33"/>
      <c r="L447" s="43">
        <f t="shared" si="115"/>
        <v>311564</v>
      </c>
      <c r="M447" s="5">
        <f t="shared" si="116"/>
        <v>42697756</v>
      </c>
      <c r="N447" s="23">
        <v>1.13E-4</v>
      </c>
      <c r="O447" s="15">
        <f t="shared" si="117"/>
        <v>4824.8464279999998</v>
      </c>
      <c r="P447" s="19">
        <v>5903662</v>
      </c>
      <c r="Q447" s="32">
        <v>160361</v>
      </c>
      <c r="R447" s="37">
        <f t="shared" si="118"/>
        <v>5743301</v>
      </c>
      <c r="S447" s="2">
        <v>1.0900000000000001E-4</v>
      </c>
      <c r="T447" s="3">
        <f t="shared" si="119"/>
        <v>626.01980900000001</v>
      </c>
      <c r="U447" s="8">
        <f t="shared" si="120"/>
        <v>5450.8662370000002</v>
      </c>
    </row>
    <row r="448" spans="1:21" ht="15.75" x14ac:dyDescent="0.25">
      <c r="A448" s="4" t="s">
        <v>52</v>
      </c>
      <c r="B448" t="s">
        <v>18</v>
      </c>
      <c r="C448" t="s">
        <v>62</v>
      </c>
      <c r="D448" s="1">
        <v>486</v>
      </c>
      <c r="E448" s="1">
        <v>8027</v>
      </c>
      <c r="F448" s="26">
        <v>1</v>
      </c>
      <c r="G448" s="29">
        <v>48572987</v>
      </c>
      <c r="H448" s="32">
        <v>6186795</v>
      </c>
      <c r="I448" s="40">
        <f t="shared" si="114"/>
        <v>42386192</v>
      </c>
      <c r="J448" s="19">
        <v>311564</v>
      </c>
      <c r="K448" s="33"/>
      <c r="L448" s="43">
        <f t="shared" si="115"/>
        <v>311564</v>
      </c>
      <c r="M448" s="5">
        <f t="shared" si="116"/>
        <v>42697756</v>
      </c>
      <c r="N448" s="23">
        <v>4.2200000000000001E-4</v>
      </c>
      <c r="O448" s="15">
        <f t="shared" si="117"/>
        <v>18018.453032000001</v>
      </c>
      <c r="P448" s="19">
        <v>5903662</v>
      </c>
      <c r="Q448" s="32">
        <v>160361</v>
      </c>
      <c r="R448" s="37">
        <f t="shared" si="118"/>
        <v>5743301</v>
      </c>
      <c r="S448" s="2">
        <v>3.8099999999999999E-4</v>
      </c>
      <c r="T448" s="3">
        <f t="shared" si="119"/>
        <v>2188.1976810000001</v>
      </c>
      <c r="U448" s="8">
        <f t="shared" si="120"/>
        <v>20206.650713000003</v>
      </c>
    </row>
    <row r="449" spans="1:21" ht="15.75" x14ac:dyDescent="0.25">
      <c r="A449" s="4" t="s">
        <v>52</v>
      </c>
      <c r="B449" t="s">
        <v>18</v>
      </c>
      <c r="C449" t="s">
        <v>71</v>
      </c>
      <c r="D449" s="1">
        <v>486</v>
      </c>
      <c r="E449" s="1">
        <v>8027</v>
      </c>
      <c r="F449" s="26">
        <v>1</v>
      </c>
      <c r="G449" s="29">
        <v>48572987</v>
      </c>
      <c r="H449" s="32">
        <v>6186795</v>
      </c>
      <c r="I449" s="40">
        <f t="shared" si="114"/>
        <v>42386192</v>
      </c>
      <c r="J449" s="19">
        <v>311564</v>
      </c>
      <c r="K449" s="33"/>
      <c r="L449" s="43">
        <f t="shared" si="115"/>
        <v>311564</v>
      </c>
      <c r="M449" s="5">
        <f t="shared" si="116"/>
        <v>42697756</v>
      </c>
      <c r="N449" s="23">
        <v>6.5960000000000003E-3</v>
      </c>
      <c r="O449" s="15">
        <f t="shared" si="117"/>
        <v>281634.39857600001</v>
      </c>
      <c r="P449" s="19">
        <v>5903662</v>
      </c>
      <c r="Q449" s="32">
        <v>160361</v>
      </c>
      <c r="R449" s="37">
        <f t="shared" si="118"/>
        <v>5743301</v>
      </c>
      <c r="S449" s="2">
        <v>6.2880000000000002E-3</v>
      </c>
      <c r="T449" s="3">
        <f t="shared" si="119"/>
        <v>36113.876688000004</v>
      </c>
      <c r="U449" s="8">
        <f t="shared" si="120"/>
        <v>317748.275264</v>
      </c>
    </row>
    <row r="450" spans="1:21" ht="15.75" x14ac:dyDescent="0.25">
      <c r="A450" s="4" t="s">
        <v>52</v>
      </c>
      <c r="B450" t="s">
        <v>18</v>
      </c>
      <c r="C450" t="s">
        <v>63</v>
      </c>
      <c r="D450" s="1">
        <v>486</v>
      </c>
      <c r="E450" s="1">
        <v>8027</v>
      </c>
      <c r="F450" s="26">
        <v>1</v>
      </c>
      <c r="G450" s="29">
        <v>48572987</v>
      </c>
      <c r="H450" s="32">
        <v>6186795</v>
      </c>
      <c r="I450" s="40">
        <f t="shared" si="114"/>
        <v>42386192</v>
      </c>
      <c r="J450" s="19">
        <v>311564</v>
      </c>
      <c r="K450" s="33"/>
      <c r="L450" s="43">
        <f t="shared" si="115"/>
        <v>311564</v>
      </c>
      <c r="M450" s="5">
        <f t="shared" si="116"/>
        <v>42697756</v>
      </c>
      <c r="N450" s="23">
        <v>0</v>
      </c>
      <c r="O450" s="15">
        <f t="shared" si="117"/>
        <v>0</v>
      </c>
      <c r="P450" s="19">
        <v>5903662</v>
      </c>
      <c r="Q450" s="32">
        <v>160361</v>
      </c>
      <c r="R450" s="37">
        <f t="shared" si="118"/>
        <v>5743301</v>
      </c>
      <c r="S450" s="2">
        <v>0</v>
      </c>
      <c r="T450" s="3">
        <f t="shared" si="119"/>
        <v>0</v>
      </c>
      <c r="U450" s="8">
        <f t="shared" si="120"/>
        <v>0</v>
      </c>
    </row>
    <row r="451" spans="1:21" ht="15.75" x14ac:dyDescent="0.25">
      <c r="A451" s="4" t="s">
        <v>52</v>
      </c>
      <c r="B451" t="s">
        <v>18</v>
      </c>
      <c r="C451" t="s">
        <v>64</v>
      </c>
      <c r="D451" s="1">
        <v>486</v>
      </c>
      <c r="E451" s="1">
        <v>8027</v>
      </c>
      <c r="F451" s="26">
        <v>1</v>
      </c>
      <c r="G451" s="29">
        <v>48572987</v>
      </c>
      <c r="H451" s="32">
        <v>6186795</v>
      </c>
      <c r="I451" s="40">
        <f t="shared" si="114"/>
        <v>42386192</v>
      </c>
      <c r="J451" s="19">
        <v>311564</v>
      </c>
      <c r="K451" s="33"/>
      <c r="L451" s="43">
        <f t="shared" si="115"/>
        <v>311564</v>
      </c>
      <c r="M451" s="5">
        <f t="shared" si="116"/>
        <v>42697756</v>
      </c>
      <c r="N451" s="23">
        <v>6.7999999999999999E-5</v>
      </c>
      <c r="O451" s="15">
        <f t="shared" si="117"/>
        <v>2903.447408</v>
      </c>
      <c r="P451" s="19">
        <v>5903662</v>
      </c>
      <c r="Q451" s="32">
        <v>160361</v>
      </c>
      <c r="R451" s="37">
        <f t="shared" si="118"/>
        <v>5743301</v>
      </c>
      <c r="S451" s="2">
        <v>6.7999999999999999E-5</v>
      </c>
      <c r="T451" s="3">
        <f t="shared" si="119"/>
        <v>390.54446799999999</v>
      </c>
      <c r="U451" s="8">
        <f t="shared" si="120"/>
        <v>3293.991876</v>
      </c>
    </row>
    <row r="452" spans="1:21" ht="15.75" x14ac:dyDescent="0.25">
      <c r="A452" s="4" t="s">
        <v>52</v>
      </c>
      <c r="B452" t="s">
        <v>18</v>
      </c>
      <c r="C452" t="s">
        <v>65</v>
      </c>
      <c r="D452" s="1">
        <v>486</v>
      </c>
      <c r="E452" s="1">
        <v>8027</v>
      </c>
      <c r="F452" s="26">
        <v>1</v>
      </c>
      <c r="G452" s="29">
        <v>48572987</v>
      </c>
      <c r="H452" s="32">
        <v>6186795</v>
      </c>
      <c r="I452" s="40">
        <f t="shared" si="114"/>
        <v>42386192</v>
      </c>
      <c r="J452" s="19">
        <v>311564</v>
      </c>
      <c r="K452" s="33"/>
      <c r="L452" s="43">
        <f t="shared" si="115"/>
        <v>311564</v>
      </c>
      <c r="M452" s="5">
        <f t="shared" si="116"/>
        <v>42697756</v>
      </c>
      <c r="N452" s="23">
        <v>1.54E-4</v>
      </c>
      <c r="O452" s="15">
        <f t="shared" si="117"/>
        <v>6575.4544240000005</v>
      </c>
      <c r="P452" s="19">
        <v>5903662</v>
      </c>
      <c r="Q452" s="32">
        <v>160361</v>
      </c>
      <c r="R452" s="37">
        <f t="shared" si="118"/>
        <v>5743301</v>
      </c>
      <c r="S452" s="2">
        <v>1.03E-4</v>
      </c>
      <c r="T452" s="3">
        <f t="shared" si="119"/>
        <v>591.56000299999994</v>
      </c>
      <c r="U452" s="8">
        <f t="shared" si="120"/>
        <v>7167.0144270000001</v>
      </c>
    </row>
    <row r="453" spans="1:21" ht="15.75" x14ac:dyDescent="0.25">
      <c r="A453" s="4" t="s">
        <v>52</v>
      </c>
      <c r="B453" t="s">
        <v>18</v>
      </c>
      <c r="C453" t="s">
        <v>72</v>
      </c>
      <c r="D453" s="1">
        <v>486</v>
      </c>
      <c r="E453" s="1">
        <v>8027</v>
      </c>
      <c r="F453" s="26">
        <v>1</v>
      </c>
      <c r="G453" s="29">
        <v>48572987</v>
      </c>
      <c r="H453" s="32">
        <v>6186795</v>
      </c>
      <c r="I453" s="40">
        <f t="shared" si="114"/>
        <v>42386192</v>
      </c>
      <c r="J453" s="19">
        <v>311564</v>
      </c>
      <c r="K453" s="33"/>
      <c r="L453" s="43">
        <f t="shared" si="115"/>
        <v>311564</v>
      </c>
      <c r="M453" s="5">
        <f t="shared" si="116"/>
        <v>42697756</v>
      </c>
      <c r="N453" s="23">
        <v>2.14E-4</v>
      </c>
      <c r="O453" s="15">
        <f t="shared" si="117"/>
        <v>9137.3197839999993</v>
      </c>
      <c r="P453" s="19">
        <v>5903662</v>
      </c>
      <c r="Q453" s="32">
        <v>160361</v>
      </c>
      <c r="R453" s="37">
        <f t="shared" si="118"/>
        <v>5743301</v>
      </c>
      <c r="S453" s="2">
        <v>2.1699999999999999E-4</v>
      </c>
      <c r="T453" s="3">
        <f t="shared" si="119"/>
        <v>1246.296317</v>
      </c>
      <c r="U453" s="8">
        <f t="shared" si="120"/>
        <v>10383.616101</v>
      </c>
    </row>
    <row r="454" spans="1:21" ht="15.75" x14ac:dyDescent="0.25">
      <c r="A454" s="4" t="s">
        <v>52</v>
      </c>
      <c r="B454" t="s">
        <v>18</v>
      </c>
      <c r="C454" t="s">
        <v>66</v>
      </c>
      <c r="D454" s="1">
        <v>486</v>
      </c>
      <c r="E454" s="1">
        <v>8027</v>
      </c>
      <c r="F454" s="26">
        <v>1</v>
      </c>
      <c r="G454" s="29">
        <v>48572987</v>
      </c>
      <c r="H454" s="32">
        <v>6186795</v>
      </c>
      <c r="I454" s="40">
        <f t="shared" si="114"/>
        <v>42386192</v>
      </c>
      <c r="J454" s="19">
        <v>311564</v>
      </c>
      <c r="K454" s="33"/>
      <c r="L454" s="43">
        <f t="shared" si="115"/>
        <v>311564</v>
      </c>
      <c r="M454" s="5">
        <f t="shared" si="116"/>
        <v>42697756</v>
      </c>
      <c r="N454" s="23">
        <v>4.8099999999999998E-4</v>
      </c>
      <c r="O454" s="15">
        <f t="shared" si="117"/>
        <v>20537.620636</v>
      </c>
      <c r="P454" s="19">
        <v>5903662</v>
      </c>
      <c r="Q454" s="32">
        <v>160361</v>
      </c>
      <c r="R454" s="37">
        <f t="shared" si="118"/>
        <v>5743301</v>
      </c>
      <c r="S454" s="2">
        <v>4.0700000000000003E-4</v>
      </c>
      <c r="T454" s="3">
        <f t="shared" si="119"/>
        <v>2337.5235070000003</v>
      </c>
      <c r="U454" s="8">
        <f t="shared" si="120"/>
        <v>22875.144143000001</v>
      </c>
    </row>
    <row r="455" spans="1:21" ht="15.75" x14ac:dyDescent="0.25">
      <c r="A455" s="4" t="s">
        <v>52</v>
      </c>
      <c r="B455" t="s">
        <v>18</v>
      </c>
      <c r="C455" t="s">
        <v>73</v>
      </c>
      <c r="D455" s="1">
        <v>486</v>
      </c>
      <c r="E455" s="1">
        <v>8027</v>
      </c>
      <c r="F455" s="26">
        <v>1</v>
      </c>
      <c r="G455" s="29">
        <v>48572987</v>
      </c>
      <c r="H455" s="32">
        <v>6186795</v>
      </c>
      <c r="I455" s="40">
        <f t="shared" si="114"/>
        <v>42386192</v>
      </c>
      <c r="J455" s="19">
        <v>311564</v>
      </c>
      <c r="K455" s="33"/>
      <c r="L455" s="43">
        <f t="shared" si="115"/>
        <v>311564</v>
      </c>
      <c r="M455" s="5">
        <f t="shared" si="116"/>
        <v>42697756</v>
      </c>
      <c r="N455" s="23">
        <v>2.2390000000000001E-3</v>
      </c>
      <c r="O455" s="15">
        <f t="shared" si="117"/>
        <v>95600.275684000007</v>
      </c>
      <c r="P455" s="19">
        <v>5903662</v>
      </c>
      <c r="Q455" s="32">
        <v>160361</v>
      </c>
      <c r="R455" s="37">
        <f t="shared" si="118"/>
        <v>5743301</v>
      </c>
      <c r="S455" s="2">
        <v>1.9400000000000001E-3</v>
      </c>
      <c r="T455" s="3">
        <f t="shared" si="119"/>
        <v>11142.003940000001</v>
      </c>
      <c r="U455" s="8">
        <f t="shared" si="120"/>
        <v>106742.279624</v>
      </c>
    </row>
    <row r="456" spans="1:21" ht="15.75" x14ac:dyDescent="0.25">
      <c r="A456" s="4" t="s">
        <v>52</v>
      </c>
      <c r="B456" t="s">
        <v>18</v>
      </c>
      <c r="C456" t="s">
        <v>67</v>
      </c>
      <c r="D456" s="1">
        <v>486</v>
      </c>
      <c r="E456" s="1">
        <v>8027</v>
      </c>
      <c r="F456" s="26">
        <v>1</v>
      </c>
      <c r="G456" s="29">
        <v>48572987</v>
      </c>
      <c r="H456" s="32">
        <v>6186795</v>
      </c>
      <c r="I456" s="40">
        <f t="shared" ref="I456:I502" si="142">(G456-H456)*F456</f>
        <v>42386192</v>
      </c>
      <c r="J456" s="19">
        <v>311564</v>
      </c>
      <c r="K456" s="33"/>
      <c r="L456" s="43">
        <f t="shared" ref="L456:L502" si="143">(J456-K456)*F456</f>
        <v>311564</v>
      </c>
      <c r="M456" s="5">
        <f t="shared" ref="M456:M502" si="144">(G456-H456+J456-K456)*F456</f>
        <v>42697756</v>
      </c>
      <c r="N456" s="23">
        <v>6.6000000000000005E-5</v>
      </c>
      <c r="O456" s="15">
        <f t="shared" ref="O456:O502" si="145">M456*N456</f>
        <v>2818.0518960000004</v>
      </c>
      <c r="P456" s="19">
        <v>5903662</v>
      </c>
      <c r="Q456" s="32">
        <v>160361</v>
      </c>
      <c r="R456" s="37">
        <f t="shared" ref="R456:R502" si="146">+(P456-Q456)*F456</f>
        <v>5743301</v>
      </c>
      <c r="S456" s="2">
        <v>6.6000000000000005E-5</v>
      </c>
      <c r="T456" s="3">
        <f t="shared" ref="T456:T502" si="147">R456*S456</f>
        <v>379.05786600000005</v>
      </c>
      <c r="U456" s="8">
        <f t="shared" ref="U456:U502" si="148">+O456+T456</f>
        <v>3197.1097620000005</v>
      </c>
    </row>
    <row r="457" spans="1:21" ht="15.75" x14ac:dyDescent="0.25">
      <c r="A457" s="4" t="s">
        <v>52</v>
      </c>
      <c r="B457" t="s">
        <v>18</v>
      </c>
      <c r="C457" t="s">
        <v>80</v>
      </c>
      <c r="D457" s="1">
        <v>486</v>
      </c>
      <c r="E457" s="1">
        <v>8027</v>
      </c>
      <c r="F457" s="26">
        <v>1</v>
      </c>
      <c r="G457" s="29">
        <v>48572987</v>
      </c>
      <c r="H457" s="32">
        <v>6186795</v>
      </c>
      <c r="I457" s="40">
        <f t="shared" ref="I457" si="149">(G457-H457)*F457</f>
        <v>42386192</v>
      </c>
      <c r="J457" s="19">
        <v>311564</v>
      </c>
      <c r="K457" s="33"/>
      <c r="L457" s="43">
        <f t="shared" ref="L457" si="150">(J457-K457)*F457</f>
        <v>311564</v>
      </c>
      <c r="M457" s="5">
        <f t="shared" ref="M457" si="151">(G457-H457+J457-K457)*F457</f>
        <v>42697756</v>
      </c>
      <c r="N457" s="23">
        <v>0</v>
      </c>
      <c r="O457" s="15">
        <f t="shared" ref="O457" si="152">M457*N457</f>
        <v>0</v>
      </c>
      <c r="P457" s="19">
        <v>5903662</v>
      </c>
      <c r="Q457" s="32">
        <v>160361</v>
      </c>
      <c r="R457" s="37">
        <f t="shared" ref="R457" si="153">+(P457-Q457)*F457</f>
        <v>5743301</v>
      </c>
      <c r="S457" s="2">
        <v>0</v>
      </c>
      <c r="T457" s="3">
        <f t="shared" ref="T457" si="154">R457*S457</f>
        <v>0</v>
      </c>
      <c r="U457" s="8">
        <f t="shared" ref="U457" si="155">+O457+T457</f>
        <v>0</v>
      </c>
    </row>
    <row r="458" spans="1:21" ht="15.75" x14ac:dyDescent="0.25">
      <c r="A458" s="4" t="s">
        <v>52</v>
      </c>
      <c r="B458" t="s">
        <v>18</v>
      </c>
      <c r="C458" t="s">
        <v>68</v>
      </c>
      <c r="D458" s="1">
        <v>486</v>
      </c>
      <c r="E458" s="1">
        <v>8027</v>
      </c>
      <c r="F458" s="26">
        <v>1</v>
      </c>
      <c r="G458" s="29">
        <v>48572987</v>
      </c>
      <c r="H458" s="32">
        <v>6186795</v>
      </c>
      <c r="I458" s="40">
        <f t="shared" si="142"/>
        <v>42386192</v>
      </c>
      <c r="J458" s="19">
        <v>311564</v>
      </c>
      <c r="K458" s="33"/>
      <c r="L458" s="43">
        <f t="shared" si="143"/>
        <v>311564</v>
      </c>
      <c r="M458" s="5">
        <f t="shared" si="144"/>
        <v>42697756</v>
      </c>
      <c r="N458" s="23">
        <v>1.0900000000000001E-4</v>
      </c>
      <c r="O458" s="15">
        <f t="shared" si="145"/>
        <v>4654.0554040000006</v>
      </c>
      <c r="P458" s="19">
        <v>5903662</v>
      </c>
      <c r="Q458" s="32">
        <v>160361</v>
      </c>
      <c r="R458" s="37">
        <f t="shared" si="146"/>
        <v>5743301</v>
      </c>
      <c r="S458" s="2">
        <v>1.0900000000000001E-4</v>
      </c>
      <c r="T458" s="3">
        <f t="shared" si="147"/>
        <v>626.01980900000001</v>
      </c>
      <c r="U458" s="8">
        <f t="shared" si="148"/>
        <v>5280.075213000001</v>
      </c>
    </row>
    <row r="459" spans="1:21" ht="15.75" x14ac:dyDescent="0.25">
      <c r="A459" s="4" t="s">
        <v>52</v>
      </c>
      <c r="B459" t="s">
        <v>18</v>
      </c>
      <c r="C459" t="s">
        <v>69</v>
      </c>
      <c r="D459" s="1">
        <v>486</v>
      </c>
      <c r="E459" s="1">
        <v>8027</v>
      </c>
      <c r="F459" s="26">
        <v>0</v>
      </c>
      <c r="G459" s="29">
        <v>48572987</v>
      </c>
      <c r="H459" s="32">
        <v>6186795</v>
      </c>
      <c r="I459" s="40">
        <f t="shared" si="142"/>
        <v>0</v>
      </c>
      <c r="J459" s="19">
        <v>311564</v>
      </c>
      <c r="K459" s="33"/>
      <c r="L459" s="43">
        <f t="shared" si="143"/>
        <v>0</v>
      </c>
      <c r="M459" s="5">
        <f t="shared" si="144"/>
        <v>0</v>
      </c>
      <c r="N459" s="23">
        <v>1.5E-5</v>
      </c>
      <c r="O459" s="15">
        <f t="shared" si="145"/>
        <v>0</v>
      </c>
      <c r="P459" s="19">
        <v>5903662</v>
      </c>
      <c r="Q459" s="32">
        <v>160361</v>
      </c>
      <c r="R459" s="37">
        <f t="shared" si="146"/>
        <v>0</v>
      </c>
      <c r="S459" s="2">
        <v>1.0000000000000001E-5</v>
      </c>
      <c r="T459" s="3">
        <f t="shared" si="147"/>
        <v>0</v>
      </c>
      <c r="U459" s="8">
        <f t="shared" si="148"/>
        <v>0</v>
      </c>
    </row>
    <row r="460" spans="1:21" ht="15.75" x14ac:dyDescent="0.25">
      <c r="A460" s="4" t="s">
        <v>52</v>
      </c>
      <c r="B460" t="s">
        <v>18</v>
      </c>
      <c r="C460" t="s">
        <v>70</v>
      </c>
      <c r="D460" s="1">
        <v>486</v>
      </c>
      <c r="E460" s="1">
        <v>8027</v>
      </c>
      <c r="F460" s="26">
        <v>0</v>
      </c>
      <c r="G460" s="29">
        <v>48572987</v>
      </c>
      <c r="H460" s="32">
        <v>6186795</v>
      </c>
      <c r="I460" s="40">
        <f t="shared" si="142"/>
        <v>0</v>
      </c>
      <c r="J460" s="19">
        <v>311564</v>
      </c>
      <c r="K460" s="33"/>
      <c r="L460" s="43">
        <f t="shared" si="143"/>
        <v>0</v>
      </c>
      <c r="M460" s="5">
        <f t="shared" si="144"/>
        <v>0</v>
      </c>
      <c r="N460" s="23">
        <v>1.73E-4</v>
      </c>
      <c r="O460" s="15">
        <f t="shared" si="145"/>
        <v>0</v>
      </c>
      <c r="P460" s="19">
        <v>5903662</v>
      </c>
      <c r="Q460" s="32">
        <v>160361</v>
      </c>
      <c r="R460" s="37">
        <f t="shared" si="146"/>
        <v>0</v>
      </c>
      <c r="S460" s="2">
        <v>1.73E-4</v>
      </c>
      <c r="T460" s="3">
        <f t="shared" si="147"/>
        <v>0</v>
      </c>
      <c r="U460" s="8">
        <f t="shared" si="148"/>
        <v>0</v>
      </c>
    </row>
    <row r="461" spans="1:21" ht="15.75" x14ac:dyDescent="0.25">
      <c r="A461" s="4" t="s">
        <v>52</v>
      </c>
      <c r="B461" t="s">
        <v>18</v>
      </c>
      <c r="C461" t="s">
        <v>35</v>
      </c>
      <c r="D461" s="1">
        <v>486</v>
      </c>
      <c r="E461" s="1">
        <v>8027</v>
      </c>
      <c r="F461" s="26">
        <v>1</v>
      </c>
      <c r="G461" s="29">
        <v>48572987</v>
      </c>
      <c r="H461" s="32">
        <v>6186795</v>
      </c>
      <c r="I461" s="40">
        <f t="shared" si="142"/>
        <v>42386192</v>
      </c>
      <c r="J461" s="19">
        <v>311564</v>
      </c>
      <c r="K461" s="33"/>
      <c r="L461" s="43">
        <f t="shared" si="143"/>
        <v>311564</v>
      </c>
      <c r="M461" s="5">
        <f t="shared" si="144"/>
        <v>42697756</v>
      </c>
      <c r="N461" s="23">
        <v>1.73E-4</v>
      </c>
      <c r="O461" s="15">
        <f t="shared" si="145"/>
        <v>7386.7117880000005</v>
      </c>
      <c r="P461" s="19">
        <v>5903662</v>
      </c>
      <c r="Q461" s="32">
        <v>160361</v>
      </c>
      <c r="R461" s="37">
        <f t="shared" si="146"/>
        <v>5743301</v>
      </c>
      <c r="S461" s="2">
        <v>1.73E-4</v>
      </c>
      <c r="T461" s="3">
        <f t="shared" si="147"/>
        <v>993.59107300000005</v>
      </c>
      <c r="U461" s="8">
        <f t="shared" si="148"/>
        <v>8380.3028610000001</v>
      </c>
    </row>
    <row r="462" spans="1:21" ht="15.75" x14ac:dyDescent="0.25">
      <c r="A462" s="4" t="s">
        <v>52</v>
      </c>
      <c r="B462" t="s">
        <v>18</v>
      </c>
      <c r="C462" t="s">
        <v>28</v>
      </c>
      <c r="D462" s="1">
        <v>486</v>
      </c>
      <c r="E462" s="1">
        <v>8027</v>
      </c>
      <c r="F462" s="26">
        <v>1</v>
      </c>
      <c r="G462" s="29">
        <v>48572987</v>
      </c>
      <c r="H462" s="32">
        <v>6186795</v>
      </c>
      <c r="I462" s="40">
        <f t="shared" si="142"/>
        <v>42386192</v>
      </c>
      <c r="J462" s="19">
        <v>311564</v>
      </c>
      <c r="K462" s="33"/>
      <c r="L462" s="43">
        <f t="shared" si="143"/>
        <v>311564</v>
      </c>
      <c r="M462" s="5">
        <f t="shared" si="144"/>
        <v>42697756</v>
      </c>
      <c r="N462" s="23">
        <v>0</v>
      </c>
      <c r="O462" s="15">
        <f t="shared" si="145"/>
        <v>0</v>
      </c>
      <c r="P462" s="19">
        <v>5903662</v>
      </c>
      <c r="Q462" s="32">
        <v>160361</v>
      </c>
      <c r="R462" s="37">
        <f t="shared" si="146"/>
        <v>5743301</v>
      </c>
      <c r="S462" s="2">
        <v>0</v>
      </c>
      <c r="T462" s="3">
        <f t="shared" si="147"/>
        <v>0</v>
      </c>
      <c r="U462" s="8">
        <f t="shared" si="148"/>
        <v>0</v>
      </c>
    </row>
    <row r="463" spans="1:21" ht="15.75" x14ac:dyDescent="0.25">
      <c r="A463" s="4" t="s">
        <v>52</v>
      </c>
      <c r="B463" t="s">
        <v>18</v>
      </c>
      <c r="C463" t="s">
        <v>33</v>
      </c>
      <c r="D463" s="1">
        <v>486</v>
      </c>
      <c r="E463" s="1">
        <v>8027</v>
      </c>
      <c r="F463" s="26">
        <v>1</v>
      </c>
      <c r="G463" s="29">
        <v>48572987</v>
      </c>
      <c r="H463" s="32">
        <v>6186795</v>
      </c>
      <c r="I463" s="40">
        <f t="shared" si="142"/>
        <v>42386192</v>
      </c>
      <c r="J463" s="19">
        <v>311564</v>
      </c>
      <c r="K463" s="33"/>
      <c r="L463" s="43">
        <f t="shared" si="143"/>
        <v>311564</v>
      </c>
      <c r="M463" s="5">
        <f t="shared" si="144"/>
        <v>42697756</v>
      </c>
      <c r="N463" s="23">
        <v>0</v>
      </c>
      <c r="O463" s="15">
        <f t="shared" si="145"/>
        <v>0</v>
      </c>
      <c r="P463" s="19">
        <v>5903662</v>
      </c>
      <c r="Q463" s="32">
        <v>160361</v>
      </c>
      <c r="R463" s="37">
        <f t="shared" si="146"/>
        <v>5743301</v>
      </c>
      <c r="S463" s="2">
        <v>0</v>
      </c>
      <c r="T463" s="3">
        <f t="shared" si="147"/>
        <v>0</v>
      </c>
      <c r="U463" s="8">
        <f t="shared" si="148"/>
        <v>0</v>
      </c>
    </row>
    <row r="464" spans="1:21" ht="15.75" x14ac:dyDescent="0.25">
      <c r="A464" s="4" t="s">
        <v>52</v>
      </c>
      <c r="B464" t="s">
        <v>18</v>
      </c>
      <c r="C464" t="s">
        <v>29</v>
      </c>
      <c r="D464" s="1">
        <v>486</v>
      </c>
      <c r="E464" s="1">
        <v>8027</v>
      </c>
      <c r="F464" s="26">
        <v>1</v>
      </c>
      <c r="G464" s="29">
        <v>48572987</v>
      </c>
      <c r="H464" s="32">
        <v>6186795</v>
      </c>
      <c r="I464" s="40">
        <f t="shared" si="142"/>
        <v>42386192</v>
      </c>
      <c r="J464" s="19">
        <v>311564</v>
      </c>
      <c r="K464" s="33"/>
      <c r="L464" s="43">
        <f t="shared" si="143"/>
        <v>311564</v>
      </c>
      <c r="M464" s="5">
        <f t="shared" si="144"/>
        <v>42697756</v>
      </c>
      <c r="N464" s="23">
        <v>1.4300000000000001E-4</v>
      </c>
      <c r="O464" s="15">
        <f t="shared" si="145"/>
        <v>6105.7791080000006</v>
      </c>
      <c r="P464" s="19">
        <v>5903662</v>
      </c>
      <c r="Q464" s="32">
        <v>160361</v>
      </c>
      <c r="R464" s="37">
        <f t="shared" si="146"/>
        <v>5743301</v>
      </c>
      <c r="S464" s="2">
        <v>1.2999999999999999E-4</v>
      </c>
      <c r="T464" s="3">
        <f t="shared" si="147"/>
        <v>746.62912999999992</v>
      </c>
      <c r="U464" s="8">
        <f t="shared" si="148"/>
        <v>6852.4082380000009</v>
      </c>
    </row>
    <row r="465" spans="1:21" ht="15.75" x14ac:dyDescent="0.25">
      <c r="A465" s="4" t="s">
        <v>52</v>
      </c>
      <c r="B465" t="s">
        <v>18</v>
      </c>
      <c r="C465" t="s">
        <v>163</v>
      </c>
      <c r="D465" s="1">
        <v>486</v>
      </c>
      <c r="E465" s="1">
        <v>8027</v>
      </c>
      <c r="F465" s="26">
        <v>1</v>
      </c>
      <c r="G465" s="29">
        <v>48572987</v>
      </c>
      <c r="H465" s="32">
        <v>6186795</v>
      </c>
      <c r="I465" s="40">
        <f t="shared" si="142"/>
        <v>42386192</v>
      </c>
      <c r="J465" s="19">
        <v>311564</v>
      </c>
      <c r="K465" s="33"/>
      <c r="L465" s="43">
        <f t="shared" si="143"/>
        <v>311564</v>
      </c>
      <c r="M465" s="5">
        <f t="shared" si="144"/>
        <v>42697756</v>
      </c>
      <c r="N465" s="23">
        <v>7.2000000000000002E-5</v>
      </c>
      <c r="O465" s="15">
        <f t="shared" si="145"/>
        <v>3074.2384320000001</v>
      </c>
      <c r="P465" s="19">
        <v>5903662</v>
      </c>
      <c r="Q465" s="32">
        <v>160361</v>
      </c>
      <c r="R465" s="37">
        <f t="shared" si="146"/>
        <v>5743301</v>
      </c>
      <c r="S465" s="2">
        <v>3.6999999999999998E-5</v>
      </c>
      <c r="T465" s="3">
        <f t="shared" si="147"/>
        <v>212.50213699999998</v>
      </c>
      <c r="U465" s="8">
        <f t="shared" si="148"/>
        <v>3286.7405690000001</v>
      </c>
    </row>
    <row r="466" spans="1:21" ht="15.75" x14ac:dyDescent="0.25">
      <c r="A466" s="4" t="s">
        <v>52</v>
      </c>
      <c r="B466" t="s">
        <v>18</v>
      </c>
      <c r="C466" t="s">
        <v>60</v>
      </c>
      <c r="D466" s="1">
        <v>487</v>
      </c>
      <c r="E466" s="1">
        <v>8027</v>
      </c>
      <c r="F466" s="26">
        <v>1</v>
      </c>
      <c r="G466" s="29">
        <v>0</v>
      </c>
      <c r="H466" s="32">
        <v>3605723</v>
      </c>
      <c r="I466" s="40">
        <f t="shared" si="142"/>
        <v>-3605723</v>
      </c>
      <c r="J466" s="19">
        <v>0</v>
      </c>
      <c r="K466" s="33"/>
      <c r="L466" s="43">
        <f t="shared" si="143"/>
        <v>0</v>
      </c>
      <c r="M466" s="5">
        <f t="shared" si="144"/>
        <v>-3605723</v>
      </c>
      <c r="N466" s="23">
        <v>1.147E-3</v>
      </c>
      <c r="O466" s="15">
        <f t="shared" si="145"/>
        <v>-4135.7642809999998</v>
      </c>
      <c r="P466" s="19">
        <v>0</v>
      </c>
      <c r="Q466" s="32">
        <v>1391360</v>
      </c>
      <c r="R466" s="37">
        <f t="shared" si="146"/>
        <v>-1391360</v>
      </c>
      <c r="S466" s="2">
        <v>1.145E-3</v>
      </c>
      <c r="T466" s="3">
        <f t="shared" si="147"/>
        <v>-1593.1071999999999</v>
      </c>
      <c r="U466" s="8">
        <f t="shared" si="148"/>
        <v>-5728.8714810000001</v>
      </c>
    </row>
    <row r="467" spans="1:21" ht="15.75" x14ac:dyDescent="0.25">
      <c r="A467" s="4" t="s">
        <v>52</v>
      </c>
      <c r="B467" t="s">
        <v>18</v>
      </c>
      <c r="C467" t="s">
        <v>61</v>
      </c>
      <c r="D467" s="1">
        <v>487</v>
      </c>
      <c r="E467" s="1">
        <v>8027</v>
      </c>
      <c r="F467" s="26">
        <v>1</v>
      </c>
      <c r="G467" s="29">
        <v>0</v>
      </c>
      <c r="H467" s="32">
        <v>3605723</v>
      </c>
      <c r="I467" s="40">
        <f t="shared" si="142"/>
        <v>-3605723</v>
      </c>
      <c r="J467" s="19">
        <v>0</v>
      </c>
      <c r="K467" s="33"/>
      <c r="L467" s="43">
        <f t="shared" si="143"/>
        <v>0</v>
      </c>
      <c r="M467" s="5">
        <f t="shared" si="144"/>
        <v>-3605723</v>
      </c>
      <c r="N467" s="23">
        <v>1.13E-4</v>
      </c>
      <c r="O467" s="15">
        <f t="shared" si="145"/>
        <v>-407.44669899999997</v>
      </c>
      <c r="P467" s="19">
        <v>0</v>
      </c>
      <c r="Q467" s="32">
        <v>1391360</v>
      </c>
      <c r="R467" s="37">
        <f t="shared" si="146"/>
        <v>-1391360</v>
      </c>
      <c r="S467" s="2">
        <v>1.0900000000000001E-4</v>
      </c>
      <c r="T467" s="3">
        <f t="shared" si="147"/>
        <v>-151.65824000000001</v>
      </c>
      <c r="U467" s="8">
        <f t="shared" si="148"/>
        <v>-559.10493899999994</v>
      </c>
    </row>
    <row r="468" spans="1:21" ht="15.75" x14ac:dyDescent="0.25">
      <c r="A468" s="4" t="s">
        <v>52</v>
      </c>
      <c r="B468" t="s">
        <v>18</v>
      </c>
      <c r="C468" t="s">
        <v>62</v>
      </c>
      <c r="D468" s="1">
        <v>487</v>
      </c>
      <c r="E468" s="1">
        <v>8027</v>
      </c>
      <c r="F468" s="26">
        <v>1</v>
      </c>
      <c r="G468" s="29">
        <v>0</v>
      </c>
      <c r="H468" s="32">
        <v>3605723</v>
      </c>
      <c r="I468" s="40">
        <f t="shared" si="142"/>
        <v>-3605723</v>
      </c>
      <c r="J468" s="19">
        <v>0</v>
      </c>
      <c r="K468" s="33"/>
      <c r="L468" s="43">
        <f t="shared" si="143"/>
        <v>0</v>
      </c>
      <c r="M468" s="5">
        <f t="shared" si="144"/>
        <v>-3605723</v>
      </c>
      <c r="N468" s="23">
        <v>4.2200000000000001E-4</v>
      </c>
      <c r="O468" s="15">
        <f t="shared" si="145"/>
        <v>-1521.615106</v>
      </c>
      <c r="P468" s="19">
        <v>0</v>
      </c>
      <c r="Q468" s="32">
        <v>1391360</v>
      </c>
      <c r="R468" s="37">
        <f t="shared" si="146"/>
        <v>-1391360</v>
      </c>
      <c r="S468" s="2">
        <v>3.8099999999999999E-4</v>
      </c>
      <c r="T468" s="3">
        <f t="shared" si="147"/>
        <v>-530.10816</v>
      </c>
      <c r="U468" s="8">
        <f t="shared" si="148"/>
        <v>-2051.723266</v>
      </c>
    </row>
    <row r="469" spans="1:21" ht="15.75" x14ac:dyDescent="0.25">
      <c r="A469" s="4" t="s">
        <v>52</v>
      </c>
      <c r="B469" t="s">
        <v>18</v>
      </c>
      <c r="C469" t="s">
        <v>71</v>
      </c>
      <c r="D469" s="1">
        <v>487</v>
      </c>
      <c r="E469" s="1">
        <v>8027</v>
      </c>
      <c r="F469" s="26">
        <v>1</v>
      </c>
      <c r="G469" s="29">
        <v>0</v>
      </c>
      <c r="H469" s="32">
        <v>3605723</v>
      </c>
      <c r="I469" s="40">
        <f t="shared" si="142"/>
        <v>-3605723</v>
      </c>
      <c r="J469" s="19">
        <v>0</v>
      </c>
      <c r="K469" s="33"/>
      <c r="L469" s="43">
        <f t="shared" si="143"/>
        <v>0</v>
      </c>
      <c r="M469" s="5">
        <f t="shared" si="144"/>
        <v>-3605723</v>
      </c>
      <c r="N469" s="23">
        <v>6.5960000000000003E-3</v>
      </c>
      <c r="O469" s="15">
        <f t="shared" si="145"/>
        <v>-23783.348908</v>
      </c>
      <c r="P469" s="19">
        <v>0</v>
      </c>
      <c r="Q469" s="32">
        <v>1391360</v>
      </c>
      <c r="R469" s="37">
        <f t="shared" si="146"/>
        <v>-1391360</v>
      </c>
      <c r="S469" s="2">
        <v>6.2880000000000002E-3</v>
      </c>
      <c r="T469" s="3">
        <f t="shared" si="147"/>
        <v>-8748.8716800000002</v>
      </c>
      <c r="U469" s="8">
        <f t="shared" si="148"/>
        <v>-32532.220588</v>
      </c>
    </row>
    <row r="470" spans="1:21" ht="15.75" x14ac:dyDescent="0.25">
      <c r="A470" s="4" t="s">
        <v>52</v>
      </c>
      <c r="B470" t="s">
        <v>18</v>
      </c>
      <c r="C470" t="s">
        <v>63</v>
      </c>
      <c r="D470" s="1">
        <v>487</v>
      </c>
      <c r="E470" s="1">
        <v>8027</v>
      </c>
      <c r="F470" s="26">
        <v>1</v>
      </c>
      <c r="G470" s="29">
        <v>0</v>
      </c>
      <c r="H470" s="32">
        <v>3605723</v>
      </c>
      <c r="I470" s="40">
        <f t="shared" si="142"/>
        <v>-3605723</v>
      </c>
      <c r="J470" s="19">
        <v>0</v>
      </c>
      <c r="K470" s="33"/>
      <c r="L470" s="43">
        <f t="shared" si="143"/>
        <v>0</v>
      </c>
      <c r="M470" s="5">
        <f t="shared" si="144"/>
        <v>-3605723</v>
      </c>
      <c r="N470" s="23">
        <v>0</v>
      </c>
      <c r="O470" s="15">
        <f t="shared" si="145"/>
        <v>0</v>
      </c>
      <c r="P470" s="19">
        <v>0</v>
      </c>
      <c r="Q470" s="32">
        <v>1391360</v>
      </c>
      <c r="R470" s="37">
        <f t="shared" si="146"/>
        <v>-1391360</v>
      </c>
      <c r="S470" s="2">
        <v>0</v>
      </c>
      <c r="T470" s="3">
        <f t="shared" si="147"/>
        <v>0</v>
      </c>
      <c r="U470" s="8">
        <f t="shared" si="148"/>
        <v>0</v>
      </c>
    </row>
    <row r="471" spans="1:21" ht="15.75" x14ac:dyDescent="0.25">
      <c r="A471" s="4" t="s">
        <v>52</v>
      </c>
      <c r="B471" t="s">
        <v>18</v>
      </c>
      <c r="C471" t="s">
        <v>64</v>
      </c>
      <c r="D471" s="1">
        <v>487</v>
      </c>
      <c r="E471" s="1">
        <v>8027</v>
      </c>
      <c r="F471" s="26">
        <v>1</v>
      </c>
      <c r="G471" s="29">
        <v>0</v>
      </c>
      <c r="H471" s="32">
        <v>3605723</v>
      </c>
      <c r="I471" s="40">
        <f t="shared" si="142"/>
        <v>-3605723</v>
      </c>
      <c r="J471" s="19">
        <v>0</v>
      </c>
      <c r="K471" s="33"/>
      <c r="L471" s="43">
        <f t="shared" si="143"/>
        <v>0</v>
      </c>
      <c r="M471" s="5">
        <f t="shared" si="144"/>
        <v>-3605723</v>
      </c>
      <c r="N471" s="23">
        <v>6.7999999999999999E-5</v>
      </c>
      <c r="O471" s="15">
        <f t="shared" si="145"/>
        <v>-245.18916400000001</v>
      </c>
      <c r="P471" s="19">
        <v>0</v>
      </c>
      <c r="Q471" s="32">
        <v>1391360</v>
      </c>
      <c r="R471" s="37">
        <f t="shared" si="146"/>
        <v>-1391360</v>
      </c>
      <c r="S471" s="2">
        <v>6.7999999999999999E-5</v>
      </c>
      <c r="T471" s="3">
        <f t="shared" si="147"/>
        <v>-94.612480000000005</v>
      </c>
      <c r="U471" s="8">
        <f t="shared" si="148"/>
        <v>-339.80164400000001</v>
      </c>
    </row>
    <row r="472" spans="1:21" ht="15.75" x14ac:dyDescent="0.25">
      <c r="A472" s="4" t="s">
        <v>52</v>
      </c>
      <c r="B472" t="s">
        <v>18</v>
      </c>
      <c r="C472" t="s">
        <v>65</v>
      </c>
      <c r="D472" s="1">
        <v>487</v>
      </c>
      <c r="E472" s="1">
        <v>8027</v>
      </c>
      <c r="F472" s="26">
        <v>1</v>
      </c>
      <c r="G472" s="29">
        <v>0</v>
      </c>
      <c r="H472" s="32">
        <v>3605723</v>
      </c>
      <c r="I472" s="40">
        <f t="shared" si="142"/>
        <v>-3605723</v>
      </c>
      <c r="J472" s="19">
        <v>0</v>
      </c>
      <c r="K472" s="33"/>
      <c r="L472" s="43">
        <f t="shared" si="143"/>
        <v>0</v>
      </c>
      <c r="M472" s="5">
        <f t="shared" si="144"/>
        <v>-3605723</v>
      </c>
      <c r="N472" s="23">
        <v>1.54E-4</v>
      </c>
      <c r="O472" s="15">
        <f t="shared" si="145"/>
        <v>-555.281342</v>
      </c>
      <c r="P472" s="19">
        <v>0</v>
      </c>
      <c r="Q472" s="32">
        <v>1391360</v>
      </c>
      <c r="R472" s="37">
        <f t="shared" si="146"/>
        <v>-1391360</v>
      </c>
      <c r="S472" s="2">
        <v>1.03E-4</v>
      </c>
      <c r="T472" s="3">
        <f t="shared" si="147"/>
        <v>-143.31008</v>
      </c>
      <c r="U472" s="8">
        <f t="shared" si="148"/>
        <v>-698.59142199999997</v>
      </c>
    </row>
    <row r="473" spans="1:21" ht="15.75" x14ac:dyDescent="0.25">
      <c r="A473" s="4" t="s">
        <v>52</v>
      </c>
      <c r="B473" t="s">
        <v>18</v>
      </c>
      <c r="C473" t="s">
        <v>72</v>
      </c>
      <c r="D473" s="1">
        <v>487</v>
      </c>
      <c r="E473" s="1">
        <v>8027</v>
      </c>
      <c r="F473" s="26">
        <v>1</v>
      </c>
      <c r="G473" s="29">
        <v>0</v>
      </c>
      <c r="H473" s="32">
        <v>3605723</v>
      </c>
      <c r="I473" s="40">
        <f t="shared" si="142"/>
        <v>-3605723</v>
      </c>
      <c r="J473" s="19">
        <v>0</v>
      </c>
      <c r="K473" s="33"/>
      <c r="L473" s="43">
        <f t="shared" si="143"/>
        <v>0</v>
      </c>
      <c r="M473" s="5">
        <f t="shared" si="144"/>
        <v>-3605723</v>
      </c>
      <c r="N473" s="23">
        <v>2.14E-4</v>
      </c>
      <c r="O473" s="15">
        <f t="shared" si="145"/>
        <v>-771.62472200000002</v>
      </c>
      <c r="P473" s="19">
        <v>0</v>
      </c>
      <c r="Q473" s="32">
        <v>1391360</v>
      </c>
      <c r="R473" s="37">
        <f t="shared" si="146"/>
        <v>-1391360</v>
      </c>
      <c r="S473" s="2">
        <v>2.1699999999999999E-4</v>
      </c>
      <c r="T473" s="3">
        <f t="shared" si="147"/>
        <v>-301.92511999999999</v>
      </c>
      <c r="U473" s="8">
        <f t="shared" si="148"/>
        <v>-1073.5498419999999</v>
      </c>
    </row>
    <row r="474" spans="1:21" ht="15.75" x14ac:dyDescent="0.25">
      <c r="A474" s="4" t="s">
        <v>52</v>
      </c>
      <c r="B474" t="s">
        <v>18</v>
      </c>
      <c r="C474" t="s">
        <v>66</v>
      </c>
      <c r="D474" s="1">
        <v>487</v>
      </c>
      <c r="E474" s="1">
        <v>8027</v>
      </c>
      <c r="F474" s="26">
        <v>1</v>
      </c>
      <c r="G474" s="29">
        <v>0</v>
      </c>
      <c r="H474" s="32">
        <v>3605723</v>
      </c>
      <c r="I474" s="40">
        <f t="shared" si="142"/>
        <v>-3605723</v>
      </c>
      <c r="J474" s="19">
        <v>0</v>
      </c>
      <c r="K474" s="33"/>
      <c r="L474" s="43">
        <f t="shared" si="143"/>
        <v>0</v>
      </c>
      <c r="M474" s="5">
        <f t="shared" si="144"/>
        <v>-3605723</v>
      </c>
      <c r="N474" s="23">
        <v>4.8099999999999998E-4</v>
      </c>
      <c r="O474" s="15">
        <f t="shared" si="145"/>
        <v>-1734.3527629999999</v>
      </c>
      <c r="P474" s="19">
        <v>0</v>
      </c>
      <c r="Q474" s="32">
        <v>1391360</v>
      </c>
      <c r="R474" s="37">
        <f t="shared" si="146"/>
        <v>-1391360</v>
      </c>
      <c r="S474" s="2">
        <v>4.0700000000000003E-4</v>
      </c>
      <c r="T474" s="3">
        <f t="shared" si="147"/>
        <v>-566.28352000000007</v>
      </c>
      <c r="U474" s="8">
        <f t="shared" si="148"/>
        <v>-2300.6362829999998</v>
      </c>
    </row>
    <row r="475" spans="1:21" ht="15.75" x14ac:dyDescent="0.25">
      <c r="A475" s="4" t="s">
        <v>52</v>
      </c>
      <c r="B475" t="s">
        <v>18</v>
      </c>
      <c r="C475" t="s">
        <v>73</v>
      </c>
      <c r="D475" s="1">
        <v>487</v>
      </c>
      <c r="E475" s="1">
        <v>8027</v>
      </c>
      <c r="F475" s="26">
        <v>1</v>
      </c>
      <c r="G475" s="29">
        <v>0</v>
      </c>
      <c r="H475" s="32">
        <v>3605723</v>
      </c>
      <c r="I475" s="40">
        <f t="shared" si="142"/>
        <v>-3605723</v>
      </c>
      <c r="J475" s="19">
        <v>0</v>
      </c>
      <c r="K475" s="33"/>
      <c r="L475" s="43">
        <f t="shared" si="143"/>
        <v>0</v>
      </c>
      <c r="M475" s="5">
        <f t="shared" si="144"/>
        <v>-3605723</v>
      </c>
      <c r="N475" s="23">
        <v>2.2390000000000001E-3</v>
      </c>
      <c r="O475" s="15">
        <f t="shared" si="145"/>
        <v>-8073.2137970000003</v>
      </c>
      <c r="P475" s="19">
        <v>0</v>
      </c>
      <c r="Q475" s="32">
        <v>1391360</v>
      </c>
      <c r="R475" s="37">
        <f t="shared" si="146"/>
        <v>-1391360</v>
      </c>
      <c r="S475" s="2">
        <v>1.9400000000000001E-3</v>
      </c>
      <c r="T475" s="3">
        <f t="shared" si="147"/>
        <v>-2699.2384000000002</v>
      </c>
      <c r="U475" s="8">
        <f t="shared" si="148"/>
        <v>-10772.452197000001</v>
      </c>
    </row>
    <row r="476" spans="1:21" ht="15.75" x14ac:dyDescent="0.25">
      <c r="A476" s="4" t="s">
        <v>52</v>
      </c>
      <c r="B476" t="s">
        <v>18</v>
      </c>
      <c r="C476" t="s">
        <v>67</v>
      </c>
      <c r="D476" s="1">
        <v>487</v>
      </c>
      <c r="E476" s="1">
        <v>8027</v>
      </c>
      <c r="F476" s="26">
        <v>1</v>
      </c>
      <c r="G476" s="29">
        <v>0</v>
      </c>
      <c r="H476" s="32">
        <v>3605723</v>
      </c>
      <c r="I476" s="40">
        <f t="shared" si="142"/>
        <v>-3605723</v>
      </c>
      <c r="J476" s="19">
        <v>0</v>
      </c>
      <c r="K476" s="33"/>
      <c r="L476" s="43">
        <f t="shared" si="143"/>
        <v>0</v>
      </c>
      <c r="M476" s="5">
        <f t="shared" si="144"/>
        <v>-3605723</v>
      </c>
      <c r="N476" s="23">
        <v>6.6000000000000005E-5</v>
      </c>
      <c r="O476" s="15">
        <f t="shared" si="145"/>
        <v>-237.97771800000001</v>
      </c>
      <c r="P476" s="19">
        <v>0</v>
      </c>
      <c r="Q476" s="32">
        <v>1391360</v>
      </c>
      <c r="R476" s="37">
        <f t="shared" si="146"/>
        <v>-1391360</v>
      </c>
      <c r="S476" s="2">
        <v>6.6000000000000005E-5</v>
      </c>
      <c r="T476" s="3">
        <f t="shared" si="147"/>
        <v>-91.829760000000007</v>
      </c>
      <c r="U476" s="8">
        <f t="shared" si="148"/>
        <v>-329.807478</v>
      </c>
    </row>
    <row r="477" spans="1:21" ht="15.75" x14ac:dyDescent="0.25">
      <c r="A477" s="4" t="s">
        <v>52</v>
      </c>
      <c r="B477" t="s">
        <v>18</v>
      </c>
      <c r="C477" t="s">
        <v>80</v>
      </c>
      <c r="D477" s="1">
        <v>487</v>
      </c>
      <c r="E477" s="1">
        <v>8027</v>
      </c>
      <c r="F477" s="26">
        <v>1</v>
      </c>
      <c r="G477" s="29">
        <v>0</v>
      </c>
      <c r="H477" s="32">
        <v>3605723</v>
      </c>
      <c r="I477" s="40">
        <f t="shared" ref="I477" si="156">(G477-H477)*F477</f>
        <v>-3605723</v>
      </c>
      <c r="J477" s="19">
        <v>0</v>
      </c>
      <c r="K477" s="33"/>
      <c r="L477" s="43">
        <f t="shared" ref="L477" si="157">(J477-K477)*F477</f>
        <v>0</v>
      </c>
      <c r="M477" s="5">
        <f t="shared" ref="M477" si="158">(G477-H477+J477-K477)*F477</f>
        <v>-3605723</v>
      </c>
      <c r="N477" s="23">
        <v>0</v>
      </c>
      <c r="O477" s="15">
        <f t="shared" ref="O477" si="159">M477*N477</f>
        <v>0</v>
      </c>
      <c r="P477" s="19">
        <v>0</v>
      </c>
      <c r="Q477" s="32">
        <v>1391360</v>
      </c>
      <c r="R477" s="37">
        <f t="shared" ref="R477" si="160">+(P477-Q477)*F477</f>
        <v>-1391360</v>
      </c>
      <c r="S477" s="2">
        <v>0</v>
      </c>
      <c r="T477" s="3">
        <f t="shared" ref="T477" si="161">R477*S477</f>
        <v>0</v>
      </c>
      <c r="U477" s="8">
        <f t="shared" ref="U477" si="162">+O477+T477</f>
        <v>0</v>
      </c>
    </row>
    <row r="478" spans="1:21" ht="15.75" x14ac:dyDescent="0.25">
      <c r="A478" s="4" t="s">
        <v>52</v>
      </c>
      <c r="B478" t="s">
        <v>18</v>
      </c>
      <c r="C478" t="s">
        <v>68</v>
      </c>
      <c r="D478" s="1">
        <v>487</v>
      </c>
      <c r="E478" s="1">
        <v>8027</v>
      </c>
      <c r="F478" s="26">
        <v>1</v>
      </c>
      <c r="G478" s="29">
        <v>0</v>
      </c>
      <c r="H478" s="32">
        <v>3605723</v>
      </c>
      <c r="I478" s="40">
        <f t="shared" si="142"/>
        <v>-3605723</v>
      </c>
      <c r="J478" s="19">
        <v>0</v>
      </c>
      <c r="K478" s="33"/>
      <c r="L478" s="43">
        <f t="shared" si="143"/>
        <v>0</v>
      </c>
      <c r="M478" s="5">
        <f t="shared" si="144"/>
        <v>-3605723</v>
      </c>
      <c r="N478" s="23">
        <v>1.0900000000000001E-4</v>
      </c>
      <c r="O478" s="15">
        <f t="shared" si="145"/>
        <v>-393.02380700000003</v>
      </c>
      <c r="P478" s="19">
        <v>0</v>
      </c>
      <c r="Q478" s="32">
        <v>1391360</v>
      </c>
      <c r="R478" s="37">
        <f t="shared" si="146"/>
        <v>-1391360</v>
      </c>
      <c r="S478" s="2">
        <v>1.0900000000000001E-4</v>
      </c>
      <c r="T478" s="3">
        <f t="shared" si="147"/>
        <v>-151.65824000000001</v>
      </c>
      <c r="U478" s="8">
        <f t="shared" si="148"/>
        <v>-544.68204700000001</v>
      </c>
    </row>
    <row r="479" spans="1:21" ht="15.75" x14ac:dyDescent="0.25">
      <c r="A479" s="4" t="s">
        <v>52</v>
      </c>
      <c r="B479" t="s">
        <v>18</v>
      </c>
      <c r="C479" t="s">
        <v>69</v>
      </c>
      <c r="D479" s="1">
        <v>487</v>
      </c>
      <c r="E479" s="1">
        <v>8027</v>
      </c>
      <c r="F479" s="26">
        <v>0</v>
      </c>
      <c r="G479" s="29">
        <v>0</v>
      </c>
      <c r="H479" s="32">
        <v>3605723</v>
      </c>
      <c r="I479" s="40">
        <f t="shared" si="142"/>
        <v>0</v>
      </c>
      <c r="J479" s="19">
        <v>0</v>
      </c>
      <c r="K479" s="33"/>
      <c r="L479" s="43">
        <f t="shared" si="143"/>
        <v>0</v>
      </c>
      <c r="M479" s="5">
        <f t="shared" si="144"/>
        <v>0</v>
      </c>
      <c r="N479" s="23">
        <v>1.5E-5</v>
      </c>
      <c r="O479" s="15">
        <f t="shared" si="145"/>
        <v>0</v>
      </c>
      <c r="P479" s="19">
        <v>0</v>
      </c>
      <c r="Q479" s="32">
        <v>1391360</v>
      </c>
      <c r="R479" s="37">
        <f t="shared" si="146"/>
        <v>0</v>
      </c>
      <c r="S479" s="2">
        <v>1.0000000000000001E-5</v>
      </c>
      <c r="T479" s="3">
        <f t="shared" si="147"/>
        <v>0</v>
      </c>
      <c r="U479" s="8">
        <f t="shared" si="148"/>
        <v>0</v>
      </c>
    </row>
    <row r="480" spans="1:21" ht="15.75" x14ac:dyDescent="0.25">
      <c r="A480" s="4" t="s">
        <v>52</v>
      </c>
      <c r="B480" t="s">
        <v>18</v>
      </c>
      <c r="C480" t="s">
        <v>70</v>
      </c>
      <c r="D480" s="1">
        <v>487</v>
      </c>
      <c r="E480" s="1">
        <v>8027</v>
      </c>
      <c r="F480" s="26">
        <v>0</v>
      </c>
      <c r="G480" s="29">
        <v>0</v>
      </c>
      <c r="H480" s="32">
        <v>3605723</v>
      </c>
      <c r="I480" s="40">
        <f t="shared" si="142"/>
        <v>0</v>
      </c>
      <c r="J480" s="19">
        <v>0</v>
      </c>
      <c r="K480" s="33"/>
      <c r="L480" s="43">
        <f t="shared" si="143"/>
        <v>0</v>
      </c>
      <c r="M480" s="5">
        <f t="shared" si="144"/>
        <v>0</v>
      </c>
      <c r="N480" s="23">
        <v>1.73E-4</v>
      </c>
      <c r="O480" s="15">
        <f t="shared" si="145"/>
        <v>0</v>
      </c>
      <c r="P480" s="19">
        <v>0</v>
      </c>
      <c r="Q480" s="32">
        <v>1391360</v>
      </c>
      <c r="R480" s="37">
        <f t="shared" si="146"/>
        <v>0</v>
      </c>
      <c r="S480" s="2">
        <v>1.73E-4</v>
      </c>
      <c r="T480" s="3">
        <f t="shared" si="147"/>
        <v>0</v>
      </c>
      <c r="U480" s="8">
        <f t="shared" si="148"/>
        <v>0</v>
      </c>
    </row>
    <row r="481" spans="1:21" ht="15.75" x14ac:dyDescent="0.25">
      <c r="A481" s="4" t="s">
        <v>52</v>
      </c>
      <c r="B481" t="s">
        <v>18</v>
      </c>
      <c r="C481" t="s">
        <v>35</v>
      </c>
      <c r="D481" s="1">
        <v>487</v>
      </c>
      <c r="E481" s="1">
        <v>8027</v>
      </c>
      <c r="F481" s="26">
        <v>1</v>
      </c>
      <c r="G481" s="29">
        <v>0</v>
      </c>
      <c r="H481" s="32">
        <v>3605723</v>
      </c>
      <c r="I481" s="40">
        <f t="shared" si="142"/>
        <v>-3605723</v>
      </c>
      <c r="J481" s="19">
        <v>0</v>
      </c>
      <c r="K481" s="33"/>
      <c r="L481" s="43">
        <f t="shared" si="143"/>
        <v>0</v>
      </c>
      <c r="M481" s="5">
        <f t="shared" si="144"/>
        <v>-3605723</v>
      </c>
      <c r="N481" s="23">
        <v>1.73E-4</v>
      </c>
      <c r="O481" s="15">
        <f t="shared" si="145"/>
        <v>-623.79007899999999</v>
      </c>
      <c r="P481" s="19">
        <v>0</v>
      </c>
      <c r="Q481" s="32">
        <v>1391360</v>
      </c>
      <c r="R481" s="37">
        <f t="shared" si="146"/>
        <v>-1391360</v>
      </c>
      <c r="S481" s="2">
        <v>1.73E-4</v>
      </c>
      <c r="T481" s="3">
        <f t="shared" si="147"/>
        <v>-240.70528000000002</v>
      </c>
      <c r="U481" s="8">
        <f t="shared" si="148"/>
        <v>-864.49535900000001</v>
      </c>
    </row>
    <row r="482" spans="1:21" ht="15.75" x14ac:dyDescent="0.25">
      <c r="A482" s="4" t="s">
        <v>52</v>
      </c>
      <c r="B482" t="s">
        <v>18</v>
      </c>
      <c r="C482" t="s">
        <v>28</v>
      </c>
      <c r="D482" s="1">
        <v>487</v>
      </c>
      <c r="E482" s="1">
        <v>8027</v>
      </c>
      <c r="F482" s="26">
        <v>1</v>
      </c>
      <c r="G482" s="29">
        <v>0</v>
      </c>
      <c r="H482" s="32">
        <v>3605723</v>
      </c>
      <c r="I482" s="40">
        <f t="shared" si="142"/>
        <v>-3605723</v>
      </c>
      <c r="J482" s="19">
        <v>0</v>
      </c>
      <c r="K482" s="33"/>
      <c r="L482" s="43">
        <f t="shared" si="143"/>
        <v>0</v>
      </c>
      <c r="M482" s="5">
        <f t="shared" si="144"/>
        <v>-3605723</v>
      </c>
      <c r="N482" s="23">
        <v>0</v>
      </c>
      <c r="O482" s="15">
        <f t="shared" si="145"/>
        <v>0</v>
      </c>
      <c r="P482" s="19">
        <v>0</v>
      </c>
      <c r="Q482" s="32">
        <v>1391360</v>
      </c>
      <c r="R482" s="37">
        <f t="shared" si="146"/>
        <v>-1391360</v>
      </c>
      <c r="S482" s="2">
        <v>0</v>
      </c>
      <c r="T482" s="3">
        <f t="shared" si="147"/>
        <v>0</v>
      </c>
      <c r="U482" s="8">
        <f t="shared" si="148"/>
        <v>0</v>
      </c>
    </row>
    <row r="483" spans="1:21" ht="15.75" x14ac:dyDescent="0.25">
      <c r="A483" s="4" t="s">
        <v>52</v>
      </c>
      <c r="B483" t="s">
        <v>18</v>
      </c>
      <c r="C483" t="s">
        <v>33</v>
      </c>
      <c r="D483" s="1">
        <v>487</v>
      </c>
      <c r="E483" s="1">
        <v>8027</v>
      </c>
      <c r="F483" s="26">
        <v>1</v>
      </c>
      <c r="G483" s="29">
        <v>0</v>
      </c>
      <c r="H483" s="32">
        <v>3605723</v>
      </c>
      <c r="I483" s="40">
        <f t="shared" si="142"/>
        <v>-3605723</v>
      </c>
      <c r="J483" s="19">
        <v>0</v>
      </c>
      <c r="K483" s="33"/>
      <c r="L483" s="43">
        <f t="shared" si="143"/>
        <v>0</v>
      </c>
      <c r="M483" s="5">
        <f t="shared" si="144"/>
        <v>-3605723</v>
      </c>
      <c r="N483" s="23">
        <v>0</v>
      </c>
      <c r="O483" s="15">
        <f t="shared" si="145"/>
        <v>0</v>
      </c>
      <c r="P483" s="19">
        <v>0</v>
      </c>
      <c r="Q483" s="32">
        <v>1391360</v>
      </c>
      <c r="R483" s="37">
        <f t="shared" si="146"/>
        <v>-1391360</v>
      </c>
      <c r="S483" s="2">
        <v>0</v>
      </c>
      <c r="T483" s="3">
        <f t="shared" si="147"/>
        <v>0</v>
      </c>
      <c r="U483" s="8">
        <f t="shared" si="148"/>
        <v>0</v>
      </c>
    </row>
    <row r="484" spans="1:21" ht="15.75" x14ac:dyDescent="0.25">
      <c r="A484" s="4" t="s">
        <v>52</v>
      </c>
      <c r="B484" t="s">
        <v>18</v>
      </c>
      <c r="C484" t="s">
        <v>29</v>
      </c>
      <c r="D484" s="1">
        <v>487</v>
      </c>
      <c r="E484" s="1">
        <v>8027</v>
      </c>
      <c r="F484" s="26">
        <v>1</v>
      </c>
      <c r="G484" s="29">
        <v>0</v>
      </c>
      <c r="H484" s="32">
        <v>3605723</v>
      </c>
      <c r="I484" s="40">
        <f t="shared" si="142"/>
        <v>-3605723</v>
      </c>
      <c r="J484" s="19">
        <v>0</v>
      </c>
      <c r="K484" s="33"/>
      <c r="L484" s="43">
        <f t="shared" si="143"/>
        <v>0</v>
      </c>
      <c r="M484" s="5">
        <f t="shared" si="144"/>
        <v>-3605723</v>
      </c>
      <c r="N484" s="23">
        <v>1.4300000000000001E-4</v>
      </c>
      <c r="O484" s="15">
        <f t="shared" si="145"/>
        <v>-515.61838899999998</v>
      </c>
      <c r="P484" s="19">
        <v>0</v>
      </c>
      <c r="Q484" s="32">
        <v>1391360</v>
      </c>
      <c r="R484" s="37">
        <f t="shared" si="146"/>
        <v>-1391360</v>
      </c>
      <c r="S484" s="2">
        <v>1.2999999999999999E-4</v>
      </c>
      <c r="T484" s="3">
        <f t="shared" si="147"/>
        <v>-180.87679999999997</v>
      </c>
      <c r="U484" s="8">
        <f t="shared" si="148"/>
        <v>-696.49518899999998</v>
      </c>
    </row>
    <row r="485" spans="1:21" ht="15.75" x14ac:dyDescent="0.25">
      <c r="A485" s="4" t="s">
        <v>52</v>
      </c>
      <c r="B485" t="s">
        <v>18</v>
      </c>
      <c r="C485" t="s">
        <v>163</v>
      </c>
      <c r="D485" s="1">
        <v>487</v>
      </c>
      <c r="E485" s="1">
        <v>8027</v>
      </c>
      <c r="F485" s="26">
        <v>1</v>
      </c>
      <c r="G485" s="29">
        <v>0</v>
      </c>
      <c r="H485" s="32">
        <v>3605723</v>
      </c>
      <c r="I485" s="40">
        <f t="shared" si="142"/>
        <v>-3605723</v>
      </c>
      <c r="J485" s="19">
        <v>0</v>
      </c>
      <c r="K485" s="33"/>
      <c r="L485" s="43">
        <f t="shared" si="143"/>
        <v>0</v>
      </c>
      <c r="M485" s="5">
        <f t="shared" si="144"/>
        <v>-3605723</v>
      </c>
      <c r="N485" s="23">
        <v>7.2000000000000002E-5</v>
      </c>
      <c r="O485" s="15">
        <f t="shared" si="145"/>
        <v>-259.612056</v>
      </c>
      <c r="P485" s="19">
        <v>0</v>
      </c>
      <c r="Q485" s="32">
        <v>1391360</v>
      </c>
      <c r="R485" s="37">
        <f t="shared" si="146"/>
        <v>-1391360</v>
      </c>
      <c r="S485" s="2">
        <v>3.6999999999999998E-5</v>
      </c>
      <c r="T485" s="3">
        <f t="shared" si="147"/>
        <v>-51.480319999999999</v>
      </c>
      <c r="U485" s="8">
        <f t="shared" si="148"/>
        <v>-311.092376</v>
      </c>
    </row>
    <row r="486" spans="1:21" ht="15.75" x14ac:dyDescent="0.25">
      <c r="A486" s="4" t="s">
        <v>52</v>
      </c>
      <c r="B486" t="s">
        <v>20</v>
      </c>
      <c r="C486" t="s">
        <v>60</v>
      </c>
      <c r="D486" s="49">
        <v>496</v>
      </c>
      <c r="E486" s="1">
        <v>8029</v>
      </c>
      <c r="F486" s="26">
        <v>1</v>
      </c>
      <c r="G486" s="29">
        <v>45341909</v>
      </c>
      <c r="H486" s="32">
        <v>12954525</v>
      </c>
      <c r="I486" s="40">
        <f t="shared" si="142"/>
        <v>32387384</v>
      </c>
      <c r="J486" s="19">
        <v>104941</v>
      </c>
      <c r="K486" s="33"/>
      <c r="L486" s="43">
        <f t="shared" si="143"/>
        <v>104941</v>
      </c>
      <c r="M486" s="5">
        <f t="shared" si="144"/>
        <v>32492325</v>
      </c>
      <c r="N486" s="23">
        <v>1.147E-3</v>
      </c>
      <c r="O486" s="15">
        <f t="shared" si="145"/>
        <v>37268.696775000004</v>
      </c>
      <c r="P486" s="19">
        <v>2732873</v>
      </c>
      <c r="Q486" s="32">
        <v>1053982</v>
      </c>
      <c r="R486" s="37">
        <f t="shared" si="146"/>
        <v>1678891</v>
      </c>
      <c r="S486" s="2">
        <v>1.145E-3</v>
      </c>
      <c r="T486" s="3">
        <f t="shared" si="147"/>
        <v>1922.330195</v>
      </c>
      <c r="U486" s="8">
        <f t="shared" si="148"/>
        <v>39191.026970000006</v>
      </c>
    </row>
    <row r="487" spans="1:21" ht="15.75" x14ac:dyDescent="0.25">
      <c r="A487" s="4" t="s">
        <v>52</v>
      </c>
      <c r="B487" t="s">
        <v>20</v>
      </c>
      <c r="C487" t="s">
        <v>61</v>
      </c>
      <c r="D487" s="49">
        <v>496</v>
      </c>
      <c r="E487" s="1">
        <v>8029</v>
      </c>
      <c r="F487" s="26">
        <v>1</v>
      </c>
      <c r="G487" s="29">
        <v>45341909</v>
      </c>
      <c r="H487" s="32">
        <v>12954525</v>
      </c>
      <c r="I487" s="40">
        <f t="shared" si="142"/>
        <v>32387384</v>
      </c>
      <c r="J487" s="19">
        <v>104941</v>
      </c>
      <c r="K487" s="33"/>
      <c r="L487" s="43">
        <f t="shared" si="143"/>
        <v>104941</v>
      </c>
      <c r="M487" s="5">
        <f t="shared" si="144"/>
        <v>32492325</v>
      </c>
      <c r="N487" s="23">
        <v>1.13E-4</v>
      </c>
      <c r="O487" s="15">
        <f t="shared" si="145"/>
        <v>3671.6327249999999</v>
      </c>
      <c r="P487" s="19">
        <v>2732873</v>
      </c>
      <c r="Q487" s="32">
        <v>1053982</v>
      </c>
      <c r="R487" s="37">
        <f t="shared" si="146"/>
        <v>1678891</v>
      </c>
      <c r="S487" s="2">
        <v>1.0900000000000001E-4</v>
      </c>
      <c r="T487" s="3">
        <f t="shared" si="147"/>
        <v>182.99911900000001</v>
      </c>
      <c r="U487" s="8">
        <f t="shared" si="148"/>
        <v>3854.631844</v>
      </c>
    </row>
    <row r="488" spans="1:21" ht="15.75" x14ac:dyDescent="0.25">
      <c r="A488" s="4" t="s">
        <v>52</v>
      </c>
      <c r="B488" t="s">
        <v>20</v>
      </c>
      <c r="C488" t="s">
        <v>62</v>
      </c>
      <c r="D488" s="49">
        <v>496</v>
      </c>
      <c r="E488" s="1">
        <v>8029</v>
      </c>
      <c r="F488" s="26">
        <v>1</v>
      </c>
      <c r="G488" s="29">
        <v>45341909</v>
      </c>
      <c r="H488" s="32">
        <v>12954525</v>
      </c>
      <c r="I488" s="40">
        <f t="shared" si="142"/>
        <v>32387384</v>
      </c>
      <c r="J488" s="19">
        <v>104941</v>
      </c>
      <c r="K488" s="33"/>
      <c r="L488" s="43">
        <f t="shared" si="143"/>
        <v>104941</v>
      </c>
      <c r="M488" s="5">
        <f t="shared" si="144"/>
        <v>32492325</v>
      </c>
      <c r="N488" s="23">
        <v>4.2200000000000001E-4</v>
      </c>
      <c r="O488" s="15">
        <f t="shared" si="145"/>
        <v>13711.76115</v>
      </c>
      <c r="P488" s="19">
        <v>2732873</v>
      </c>
      <c r="Q488" s="32">
        <v>1053982</v>
      </c>
      <c r="R488" s="37">
        <f t="shared" si="146"/>
        <v>1678891</v>
      </c>
      <c r="S488" s="2">
        <v>3.8099999999999999E-4</v>
      </c>
      <c r="T488" s="3">
        <f t="shared" si="147"/>
        <v>639.65747099999999</v>
      </c>
      <c r="U488" s="8">
        <f t="shared" si="148"/>
        <v>14351.418621000001</v>
      </c>
    </row>
    <row r="489" spans="1:21" ht="15.75" x14ac:dyDescent="0.25">
      <c r="A489" s="4" t="s">
        <v>52</v>
      </c>
      <c r="B489" t="s">
        <v>20</v>
      </c>
      <c r="C489" t="s">
        <v>71</v>
      </c>
      <c r="D489" s="49">
        <v>496</v>
      </c>
      <c r="E489" s="1">
        <v>8029</v>
      </c>
      <c r="F489" s="26">
        <v>1</v>
      </c>
      <c r="G489" s="29">
        <v>45341909</v>
      </c>
      <c r="H489" s="32">
        <v>12954525</v>
      </c>
      <c r="I489" s="40">
        <f t="shared" si="142"/>
        <v>32387384</v>
      </c>
      <c r="J489" s="19">
        <v>104941</v>
      </c>
      <c r="K489" s="33"/>
      <c r="L489" s="43">
        <f t="shared" si="143"/>
        <v>104941</v>
      </c>
      <c r="M489" s="5">
        <f t="shared" si="144"/>
        <v>32492325</v>
      </c>
      <c r="N489" s="23">
        <v>6.5960000000000003E-3</v>
      </c>
      <c r="O489" s="15">
        <f t="shared" si="145"/>
        <v>214319.3757</v>
      </c>
      <c r="P489" s="19">
        <v>2732873</v>
      </c>
      <c r="Q489" s="32">
        <v>1053982</v>
      </c>
      <c r="R489" s="37">
        <f t="shared" si="146"/>
        <v>1678891</v>
      </c>
      <c r="S489" s="2">
        <v>6.2880000000000002E-3</v>
      </c>
      <c r="T489" s="3">
        <f t="shared" si="147"/>
        <v>10556.866608</v>
      </c>
      <c r="U489" s="8">
        <f t="shared" si="148"/>
        <v>224876.24230800002</v>
      </c>
    </row>
    <row r="490" spans="1:21" ht="15.75" x14ac:dyDescent="0.25">
      <c r="A490" s="4" t="s">
        <v>52</v>
      </c>
      <c r="B490" t="s">
        <v>20</v>
      </c>
      <c r="C490" t="s">
        <v>63</v>
      </c>
      <c r="D490" s="49">
        <v>496</v>
      </c>
      <c r="E490" s="1">
        <v>8029</v>
      </c>
      <c r="F490" s="26">
        <v>1</v>
      </c>
      <c r="G490" s="29">
        <v>45341909</v>
      </c>
      <c r="H490" s="32">
        <v>12954525</v>
      </c>
      <c r="I490" s="40">
        <f t="shared" si="142"/>
        <v>32387384</v>
      </c>
      <c r="J490" s="19">
        <v>104941</v>
      </c>
      <c r="K490" s="33"/>
      <c r="L490" s="43">
        <f t="shared" si="143"/>
        <v>104941</v>
      </c>
      <c r="M490" s="5">
        <f t="shared" si="144"/>
        <v>32492325</v>
      </c>
      <c r="N490" s="23">
        <v>0</v>
      </c>
      <c r="O490" s="15">
        <f t="shared" si="145"/>
        <v>0</v>
      </c>
      <c r="P490" s="19">
        <v>2732873</v>
      </c>
      <c r="Q490" s="32">
        <v>1053982</v>
      </c>
      <c r="R490" s="37">
        <f t="shared" si="146"/>
        <v>1678891</v>
      </c>
      <c r="S490" s="2">
        <v>0</v>
      </c>
      <c r="T490" s="3">
        <f t="shared" si="147"/>
        <v>0</v>
      </c>
      <c r="U490" s="8">
        <f t="shared" si="148"/>
        <v>0</v>
      </c>
    </row>
    <row r="491" spans="1:21" ht="15.75" x14ac:dyDescent="0.25">
      <c r="A491" s="4" t="s">
        <v>52</v>
      </c>
      <c r="B491" t="s">
        <v>20</v>
      </c>
      <c r="C491" t="s">
        <v>64</v>
      </c>
      <c r="D491" s="49">
        <v>496</v>
      </c>
      <c r="E491" s="1">
        <v>8029</v>
      </c>
      <c r="F491" s="26">
        <v>0</v>
      </c>
      <c r="G491" s="29">
        <v>45341909</v>
      </c>
      <c r="H491" s="32">
        <v>12954525</v>
      </c>
      <c r="I491" s="40">
        <f t="shared" si="142"/>
        <v>0</v>
      </c>
      <c r="J491" s="19">
        <v>104941</v>
      </c>
      <c r="K491" s="33"/>
      <c r="L491" s="43">
        <f t="shared" si="143"/>
        <v>0</v>
      </c>
      <c r="M491" s="5">
        <f t="shared" si="144"/>
        <v>0</v>
      </c>
      <c r="N491" s="23">
        <v>6.7999999999999999E-5</v>
      </c>
      <c r="O491" s="15">
        <f t="shared" si="145"/>
        <v>0</v>
      </c>
      <c r="P491" s="19">
        <v>2732873</v>
      </c>
      <c r="Q491" s="32">
        <v>1053982</v>
      </c>
      <c r="R491" s="37">
        <f t="shared" si="146"/>
        <v>0</v>
      </c>
      <c r="S491" s="2">
        <v>6.7999999999999999E-5</v>
      </c>
      <c r="T491" s="3">
        <f t="shared" si="147"/>
        <v>0</v>
      </c>
      <c r="U491" s="8">
        <f t="shared" si="148"/>
        <v>0</v>
      </c>
    </row>
    <row r="492" spans="1:21" ht="15.75" x14ac:dyDescent="0.25">
      <c r="A492" s="4" t="s">
        <v>52</v>
      </c>
      <c r="B492" t="s">
        <v>20</v>
      </c>
      <c r="C492" t="s">
        <v>65</v>
      </c>
      <c r="D492" s="49">
        <v>496</v>
      </c>
      <c r="E492" s="1">
        <v>8029</v>
      </c>
      <c r="F492" s="26">
        <v>0</v>
      </c>
      <c r="G492" s="29">
        <v>45341909</v>
      </c>
      <c r="H492" s="32">
        <v>12954525</v>
      </c>
      <c r="I492" s="40">
        <f t="shared" si="142"/>
        <v>0</v>
      </c>
      <c r="J492" s="19">
        <v>104941</v>
      </c>
      <c r="K492" s="33"/>
      <c r="L492" s="43">
        <f t="shared" si="143"/>
        <v>0</v>
      </c>
      <c r="M492" s="5">
        <f t="shared" si="144"/>
        <v>0</v>
      </c>
      <c r="N492" s="23">
        <v>1.54E-4</v>
      </c>
      <c r="O492" s="15">
        <f t="shared" si="145"/>
        <v>0</v>
      </c>
      <c r="P492" s="19">
        <v>2732873</v>
      </c>
      <c r="Q492" s="32">
        <v>1053982</v>
      </c>
      <c r="R492" s="37">
        <f t="shared" si="146"/>
        <v>0</v>
      </c>
      <c r="S492" s="2">
        <v>1.03E-4</v>
      </c>
      <c r="T492" s="3">
        <f t="shared" si="147"/>
        <v>0</v>
      </c>
      <c r="U492" s="8">
        <f t="shared" si="148"/>
        <v>0</v>
      </c>
    </row>
    <row r="493" spans="1:21" ht="15.75" x14ac:dyDescent="0.25">
      <c r="A493" s="4" t="s">
        <v>52</v>
      </c>
      <c r="B493" t="s">
        <v>20</v>
      </c>
      <c r="C493" t="s">
        <v>72</v>
      </c>
      <c r="D493" s="49">
        <v>496</v>
      </c>
      <c r="E493" s="1">
        <v>8029</v>
      </c>
      <c r="F493" s="26">
        <v>0</v>
      </c>
      <c r="G493" s="29">
        <v>45341909</v>
      </c>
      <c r="H493" s="32">
        <v>12954525</v>
      </c>
      <c r="I493" s="40">
        <f t="shared" si="142"/>
        <v>0</v>
      </c>
      <c r="J493" s="19">
        <v>104941</v>
      </c>
      <c r="K493" s="33"/>
      <c r="L493" s="43">
        <f t="shared" si="143"/>
        <v>0</v>
      </c>
      <c r="M493" s="5">
        <f t="shared" si="144"/>
        <v>0</v>
      </c>
      <c r="N493" s="23">
        <v>2.14E-4</v>
      </c>
      <c r="O493" s="15">
        <f t="shared" si="145"/>
        <v>0</v>
      </c>
      <c r="P493" s="19">
        <v>2732873</v>
      </c>
      <c r="Q493" s="32">
        <v>1053982</v>
      </c>
      <c r="R493" s="37">
        <f t="shared" si="146"/>
        <v>0</v>
      </c>
      <c r="S493" s="2">
        <v>2.1699999999999999E-4</v>
      </c>
      <c r="T493" s="3">
        <f t="shared" si="147"/>
        <v>0</v>
      </c>
      <c r="U493" s="8">
        <f t="shared" si="148"/>
        <v>0</v>
      </c>
    </row>
    <row r="494" spans="1:21" ht="15.75" x14ac:dyDescent="0.25">
      <c r="A494" s="4" t="s">
        <v>52</v>
      </c>
      <c r="B494" t="s">
        <v>20</v>
      </c>
      <c r="C494" t="s">
        <v>66</v>
      </c>
      <c r="D494" s="49">
        <v>496</v>
      </c>
      <c r="E494" s="1">
        <v>8029</v>
      </c>
      <c r="F494" s="26">
        <v>0</v>
      </c>
      <c r="G494" s="29">
        <v>45341909</v>
      </c>
      <c r="H494" s="32">
        <v>12954525</v>
      </c>
      <c r="I494" s="40">
        <f t="shared" si="142"/>
        <v>0</v>
      </c>
      <c r="J494" s="19">
        <v>104941</v>
      </c>
      <c r="K494" s="33"/>
      <c r="L494" s="43">
        <f t="shared" si="143"/>
        <v>0</v>
      </c>
      <c r="M494" s="5">
        <f t="shared" si="144"/>
        <v>0</v>
      </c>
      <c r="N494" s="23">
        <v>4.8099999999999998E-4</v>
      </c>
      <c r="O494" s="15">
        <f t="shared" si="145"/>
        <v>0</v>
      </c>
      <c r="P494" s="19">
        <v>2732873</v>
      </c>
      <c r="Q494" s="32">
        <v>1053982</v>
      </c>
      <c r="R494" s="37">
        <f t="shared" si="146"/>
        <v>0</v>
      </c>
      <c r="S494" s="2">
        <v>4.0700000000000003E-4</v>
      </c>
      <c r="T494" s="3">
        <f t="shared" si="147"/>
        <v>0</v>
      </c>
      <c r="U494" s="8">
        <f t="shared" si="148"/>
        <v>0</v>
      </c>
    </row>
    <row r="495" spans="1:21" ht="15.75" x14ac:dyDescent="0.25">
      <c r="A495" s="4" t="s">
        <v>52</v>
      </c>
      <c r="B495" t="s">
        <v>20</v>
      </c>
      <c r="C495" t="s">
        <v>73</v>
      </c>
      <c r="D495" s="49">
        <v>496</v>
      </c>
      <c r="E495" s="1">
        <v>8029</v>
      </c>
      <c r="F495" s="26">
        <v>1</v>
      </c>
      <c r="G495" s="29">
        <v>45341909</v>
      </c>
      <c r="H495" s="32">
        <v>12954525</v>
      </c>
      <c r="I495" s="40">
        <f t="shared" si="142"/>
        <v>32387384</v>
      </c>
      <c r="J495" s="19">
        <v>104941</v>
      </c>
      <c r="K495" s="33"/>
      <c r="L495" s="43">
        <f t="shared" si="143"/>
        <v>104941</v>
      </c>
      <c r="M495" s="5">
        <f t="shared" si="144"/>
        <v>32492325</v>
      </c>
      <c r="N495" s="23">
        <v>2.2390000000000001E-3</v>
      </c>
      <c r="O495" s="15">
        <f t="shared" si="145"/>
        <v>72750.315675000005</v>
      </c>
      <c r="P495" s="19">
        <v>2732873</v>
      </c>
      <c r="Q495" s="32">
        <v>1053982</v>
      </c>
      <c r="R495" s="37">
        <f t="shared" si="146"/>
        <v>1678891</v>
      </c>
      <c r="S495" s="2">
        <v>1.9400000000000001E-3</v>
      </c>
      <c r="T495" s="3">
        <f t="shared" si="147"/>
        <v>3257.0485400000002</v>
      </c>
      <c r="U495" s="8">
        <f t="shared" si="148"/>
        <v>76007.364215000009</v>
      </c>
    </row>
    <row r="496" spans="1:21" ht="15.75" x14ac:dyDescent="0.25">
      <c r="A496" s="4" t="s">
        <v>52</v>
      </c>
      <c r="B496" t="s">
        <v>20</v>
      </c>
      <c r="C496" t="s">
        <v>67</v>
      </c>
      <c r="D496" s="49">
        <v>496</v>
      </c>
      <c r="E496" s="1">
        <v>8029</v>
      </c>
      <c r="F496" s="26">
        <v>1</v>
      </c>
      <c r="G496" s="29">
        <v>45341909</v>
      </c>
      <c r="H496" s="32">
        <v>12954525</v>
      </c>
      <c r="I496" s="40">
        <f t="shared" si="142"/>
        <v>32387384</v>
      </c>
      <c r="J496" s="19">
        <v>104941</v>
      </c>
      <c r="K496" s="33"/>
      <c r="L496" s="43">
        <f t="shared" si="143"/>
        <v>104941</v>
      </c>
      <c r="M496" s="5">
        <f t="shared" si="144"/>
        <v>32492325</v>
      </c>
      <c r="N496" s="23">
        <v>6.6000000000000005E-5</v>
      </c>
      <c r="O496" s="15">
        <f t="shared" si="145"/>
        <v>2144.4934499999999</v>
      </c>
      <c r="P496" s="19">
        <v>2732873</v>
      </c>
      <c r="Q496" s="32">
        <v>1053982</v>
      </c>
      <c r="R496" s="37">
        <f t="shared" si="146"/>
        <v>1678891</v>
      </c>
      <c r="S496" s="2">
        <v>6.6000000000000005E-5</v>
      </c>
      <c r="T496" s="3">
        <f t="shared" si="147"/>
        <v>110.80680600000001</v>
      </c>
      <c r="U496" s="8">
        <f t="shared" si="148"/>
        <v>2255.300256</v>
      </c>
    </row>
    <row r="497" spans="1:21" ht="15.75" x14ac:dyDescent="0.25">
      <c r="A497" s="4" t="s">
        <v>52</v>
      </c>
      <c r="B497" t="s">
        <v>20</v>
      </c>
      <c r="C497" t="s">
        <v>80</v>
      </c>
      <c r="D497" s="49">
        <v>496</v>
      </c>
      <c r="E497" s="1">
        <v>8029</v>
      </c>
      <c r="F497" s="26">
        <v>1</v>
      </c>
      <c r="G497" s="29">
        <v>45341909</v>
      </c>
      <c r="H497" s="32">
        <v>12954525</v>
      </c>
      <c r="I497" s="40">
        <f t="shared" si="142"/>
        <v>32387384</v>
      </c>
      <c r="J497" s="19">
        <v>104941</v>
      </c>
      <c r="K497" s="33"/>
      <c r="L497" s="43">
        <f t="shared" si="143"/>
        <v>104941</v>
      </c>
      <c r="M497" s="5">
        <f t="shared" si="144"/>
        <v>32492325</v>
      </c>
      <c r="N497" s="23">
        <v>0</v>
      </c>
      <c r="O497" s="15">
        <f t="shared" si="145"/>
        <v>0</v>
      </c>
      <c r="P497" s="19">
        <v>2732873</v>
      </c>
      <c r="Q497" s="32">
        <v>1053982</v>
      </c>
      <c r="R497" s="37">
        <f t="shared" si="146"/>
        <v>1678891</v>
      </c>
      <c r="S497" s="2">
        <v>0</v>
      </c>
      <c r="T497" s="3">
        <f t="shared" si="147"/>
        <v>0</v>
      </c>
      <c r="U497" s="8">
        <f t="shared" si="148"/>
        <v>0</v>
      </c>
    </row>
    <row r="498" spans="1:21" ht="15.75" x14ac:dyDescent="0.25">
      <c r="A498" s="4" t="s">
        <v>52</v>
      </c>
      <c r="B498" t="s">
        <v>20</v>
      </c>
      <c r="C498" t="s">
        <v>68</v>
      </c>
      <c r="D498" s="49">
        <v>496</v>
      </c>
      <c r="E498" s="1">
        <v>8029</v>
      </c>
      <c r="F498" s="26">
        <v>1</v>
      </c>
      <c r="G498" s="29">
        <v>45341909</v>
      </c>
      <c r="H498" s="32">
        <v>12954525</v>
      </c>
      <c r="I498" s="40">
        <f t="shared" si="142"/>
        <v>32387384</v>
      </c>
      <c r="J498" s="19">
        <v>104941</v>
      </c>
      <c r="K498" s="33"/>
      <c r="L498" s="43">
        <f t="shared" si="143"/>
        <v>104941</v>
      </c>
      <c r="M498" s="5">
        <f t="shared" si="144"/>
        <v>32492325</v>
      </c>
      <c r="N498" s="23">
        <v>1.0900000000000001E-4</v>
      </c>
      <c r="O498" s="15">
        <f t="shared" si="145"/>
        <v>3541.6634250000002</v>
      </c>
      <c r="P498" s="19">
        <v>2732873</v>
      </c>
      <c r="Q498" s="32">
        <v>1053982</v>
      </c>
      <c r="R498" s="37">
        <f t="shared" si="146"/>
        <v>1678891</v>
      </c>
      <c r="S498" s="2">
        <v>1.0900000000000001E-4</v>
      </c>
      <c r="T498" s="3">
        <f t="shared" si="147"/>
        <v>182.99911900000001</v>
      </c>
      <c r="U498" s="8">
        <f t="shared" si="148"/>
        <v>3724.6625440000003</v>
      </c>
    </row>
    <row r="499" spans="1:21" ht="15.75" x14ac:dyDescent="0.25">
      <c r="A499" s="4" t="s">
        <v>52</v>
      </c>
      <c r="B499" t="s">
        <v>20</v>
      </c>
      <c r="C499" t="s">
        <v>69</v>
      </c>
      <c r="D499" s="49">
        <v>496</v>
      </c>
      <c r="E499" s="1">
        <v>8029</v>
      </c>
      <c r="F499" s="26">
        <v>0</v>
      </c>
      <c r="G499" s="29">
        <v>45341909</v>
      </c>
      <c r="H499" s="32">
        <v>12954525</v>
      </c>
      <c r="I499" s="40">
        <f t="shared" si="142"/>
        <v>0</v>
      </c>
      <c r="J499" s="19">
        <v>104941</v>
      </c>
      <c r="K499" s="33"/>
      <c r="L499" s="43">
        <f t="shared" si="143"/>
        <v>0</v>
      </c>
      <c r="M499" s="5">
        <f t="shared" si="144"/>
        <v>0</v>
      </c>
      <c r="N499" s="23">
        <v>1.5E-5</v>
      </c>
      <c r="O499" s="15">
        <f t="shared" si="145"/>
        <v>0</v>
      </c>
      <c r="P499" s="19">
        <v>2732873</v>
      </c>
      <c r="Q499" s="32">
        <v>1053982</v>
      </c>
      <c r="R499" s="37">
        <f t="shared" si="146"/>
        <v>0</v>
      </c>
      <c r="S499" s="2">
        <v>1.0000000000000001E-5</v>
      </c>
      <c r="T499" s="3">
        <f t="shared" si="147"/>
        <v>0</v>
      </c>
      <c r="U499" s="8">
        <f t="shared" si="148"/>
        <v>0</v>
      </c>
    </row>
    <row r="500" spans="1:21" ht="15.75" x14ac:dyDescent="0.25">
      <c r="A500" s="4" t="s">
        <v>52</v>
      </c>
      <c r="B500" t="s">
        <v>20</v>
      </c>
      <c r="C500" t="s">
        <v>70</v>
      </c>
      <c r="D500" s="49">
        <v>496</v>
      </c>
      <c r="E500" s="1">
        <v>8029</v>
      </c>
      <c r="F500" s="26">
        <v>0</v>
      </c>
      <c r="G500" s="29">
        <v>45341909</v>
      </c>
      <c r="H500" s="32">
        <v>12954525</v>
      </c>
      <c r="I500" s="40">
        <f t="shared" si="142"/>
        <v>0</v>
      </c>
      <c r="J500" s="19">
        <v>104941</v>
      </c>
      <c r="K500" s="33"/>
      <c r="L500" s="43">
        <f t="shared" si="143"/>
        <v>0</v>
      </c>
      <c r="M500" s="5">
        <f t="shared" si="144"/>
        <v>0</v>
      </c>
      <c r="N500" s="23">
        <v>1.73E-4</v>
      </c>
      <c r="O500" s="15">
        <f t="shared" si="145"/>
        <v>0</v>
      </c>
      <c r="P500" s="19">
        <v>2732873</v>
      </c>
      <c r="Q500" s="32">
        <v>1053982</v>
      </c>
      <c r="R500" s="37">
        <f t="shared" si="146"/>
        <v>0</v>
      </c>
      <c r="S500" s="2">
        <v>1.73E-4</v>
      </c>
      <c r="T500" s="3">
        <f t="shared" si="147"/>
        <v>0</v>
      </c>
      <c r="U500" s="8">
        <f t="shared" si="148"/>
        <v>0</v>
      </c>
    </row>
    <row r="501" spans="1:21" ht="15.75" x14ac:dyDescent="0.25">
      <c r="A501" s="4" t="s">
        <v>52</v>
      </c>
      <c r="B501" t="s">
        <v>20</v>
      </c>
      <c r="C501" t="s">
        <v>35</v>
      </c>
      <c r="D501" s="49">
        <v>496</v>
      </c>
      <c r="E501" s="1">
        <v>8029</v>
      </c>
      <c r="F501" s="26">
        <v>0</v>
      </c>
      <c r="G501" s="29">
        <v>45341909</v>
      </c>
      <c r="H501" s="32">
        <v>12954525</v>
      </c>
      <c r="I501" s="40">
        <f t="shared" si="142"/>
        <v>0</v>
      </c>
      <c r="J501" s="19">
        <v>104941</v>
      </c>
      <c r="K501" s="33"/>
      <c r="L501" s="43">
        <f t="shared" si="143"/>
        <v>0</v>
      </c>
      <c r="M501" s="5">
        <f t="shared" si="144"/>
        <v>0</v>
      </c>
      <c r="N501" s="23">
        <v>1.73E-4</v>
      </c>
      <c r="O501" s="15">
        <f t="shared" si="145"/>
        <v>0</v>
      </c>
      <c r="P501" s="19">
        <v>2732873</v>
      </c>
      <c r="Q501" s="32">
        <v>1053982</v>
      </c>
      <c r="R501" s="37">
        <f t="shared" si="146"/>
        <v>0</v>
      </c>
      <c r="S501" s="2">
        <v>1.73E-4</v>
      </c>
      <c r="T501" s="3">
        <f t="shared" si="147"/>
        <v>0</v>
      </c>
      <c r="U501" s="8">
        <f t="shared" si="148"/>
        <v>0</v>
      </c>
    </row>
    <row r="502" spans="1:21" ht="15.75" x14ac:dyDescent="0.25">
      <c r="A502" s="4" t="s">
        <v>52</v>
      </c>
      <c r="B502" t="s">
        <v>20</v>
      </c>
      <c r="C502" t="s">
        <v>28</v>
      </c>
      <c r="D502" s="49">
        <v>496</v>
      </c>
      <c r="E502" s="1">
        <v>8029</v>
      </c>
      <c r="F502" s="26">
        <v>1</v>
      </c>
      <c r="G502" s="29">
        <v>45341909</v>
      </c>
      <c r="H502" s="32">
        <v>12954525</v>
      </c>
      <c r="I502" s="40">
        <f t="shared" si="142"/>
        <v>32387384</v>
      </c>
      <c r="J502" s="19">
        <v>104941</v>
      </c>
      <c r="K502" s="33"/>
      <c r="L502" s="43">
        <f t="shared" si="143"/>
        <v>104941</v>
      </c>
      <c r="M502" s="5">
        <f t="shared" si="144"/>
        <v>32492325</v>
      </c>
      <c r="N502" s="23">
        <v>0</v>
      </c>
      <c r="O502" s="15">
        <f t="shared" si="145"/>
        <v>0</v>
      </c>
      <c r="P502" s="19">
        <v>2732873</v>
      </c>
      <c r="Q502" s="32">
        <v>1053982</v>
      </c>
      <c r="R502" s="37">
        <f t="shared" si="146"/>
        <v>1678891</v>
      </c>
      <c r="S502" s="2">
        <v>0</v>
      </c>
      <c r="T502" s="3">
        <f t="shared" si="147"/>
        <v>0</v>
      </c>
      <c r="U502" s="8">
        <f t="shared" si="148"/>
        <v>0</v>
      </c>
    </row>
    <row r="503" spans="1:21" ht="15.75" x14ac:dyDescent="0.25">
      <c r="A503" s="4" t="s">
        <v>52</v>
      </c>
      <c r="B503" t="s">
        <v>20</v>
      </c>
      <c r="C503" t="s">
        <v>20</v>
      </c>
      <c r="D503" s="49">
        <v>496</v>
      </c>
      <c r="E503" s="1">
        <v>8029</v>
      </c>
      <c r="F503" s="26">
        <v>1</v>
      </c>
      <c r="G503" s="29">
        <v>45341909</v>
      </c>
      <c r="H503" s="32">
        <v>12954525</v>
      </c>
      <c r="I503" s="40">
        <f t="shared" ref="I503:I567" si="163">(G503-H503)*F503</f>
        <v>32387384</v>
      </c>
      <c r="J503" s="19">
        <v>104941</v>
      </c>
      <c r="K503" s="33"/>
      <c r="L503" s="43">
        <f t="shared" ref="L503:L567" si="164">(J503-K503)*F503</f>
        <v>104941</v>
      </c>
      <c r="M503" s="5">
        <f t="shared" ref="M503:M567" si="165">(G503-H503+J503-K503)*F503</f>
        <v>32492325</v>
      </c>
      <c r="N503" s="23">
        <v>0</v>
      </c>
      <c r="O503" s="15">
        <f t="shared" ref="O503:O520" si="166">M503*N503</f>
        <v>0</v>
      </c>
      <c r="P503" s="19">
        <v>2732873</v>
      </c>
      <c r="Q503" s="32">
        <v>1053982</v>
      </c>
      <c r="R503" s="37">
        <f t="shared" ref="R503:R567" si="167">+(P503-Q503)*F503</f>
        <v>1678891</v>
      </c>
      <c r="S503" s="2">
        <v>0</v>
      </c>
      <c r="T503" s="3">
        <f t="shared" ref="T503:T567" si="168">R503*S503</f>
        <v>0</v>
      </c>
      <c r="U503" s="8">
        <f t="shared" ref="U503:U567" si="169">+O503+T503</f>
        <v>0</v>
      </c>
    </row>
    <row r="504" spans="1:21" ht="15.75" x14ac:dyDescent="0.25">
      <c r="A504" s="4" t="s">
        <v>52</v>
      </c>
      <c r="B504" t="s">
        <v>20</v>
      </c>
      <c r="C504" t="s">
        <v>29</v>
      </c>
      <c r="D504" s="49">
        <v>496</v>
      </c>
      <c r="E504" s="1">
        <v>8029</v>
      </c>
      <c r="F504" s="26">
        <v>1</v>
      </c>
      <c r="G504" s="29">
        <v>45341909</v>
      </c>
      <c r="H504" s="32">
        <v>12954525</v>
      </c>
      <c r="I504" s="40">
        <f t="shared" si="163"/>
        <v>32387384</v>
      </c>
      <c r="J504" s="19">
        <v>104941</v>
      </c>
      <c r="K504" s="33"/>
      <c r="L504" s="43">
        <f t="shared" si="164"/>
        <v>104941</v>
      </c>
      <c r="M504" s="5">
        <f t="shared" si="165"/>
        <v>32492325</v>
      </c>
      <c r="N504" s="23">
        <v>1.4300000000000001E-4</v>
      </c>
      <c r="O504" s="15">
        <f t="shared" si="166"/>
        <v>4646.4024749999999</v>
      </c>
      <c r="P504" s="19">
        <v>2732873</v>
      </c>
      <c r="Q504" s="32">
        <v>1053982</v>
      </c>
      <c r="R504" s="37">
        <f t="shared" si="167"/>
        <v>1678891</v>
      </c>
      <c r="S504" s="2">
        <v>1.2999999999999999E-4</v>
      </c>
      <c r="T504" s="3">
        <f t="shared" si="168"/>
        <v>218.25582999999997</v>
      </c>
      <c r="U504" s="8">
        <f t="shared" si="169"/>
        <v>4864.6583049999999</v>
      </c>
    </row>
    <row r="505" spans="1:21" ht="15.75" x14ac:dyDescent="0.25">
      <c r="A505" s="4" t="s">
        <v>52</v>
      </c>
      <c r="B505" t="s">
        <v>20</v>
      </c>
      <c r="C505" t="s">
        <v>163</v>
      </c>
      <c r="D505" s="49">
        <v>496</v>
      </c>
      <c r="E505" s="1">
        <v>8029</v>
      </c>
      <c r="F505" s="26">
        <v>1</v>
      </c>
      <c r="G505" s="29">
        <v>45341909</v>
      </c>
      <c r="H505" s="32">
        <v>12954525</v>
      </c>
      <c r="I505" s="40">
        <f t="shared" si="163"/>
        <v>32387384</v>
      </c>
      <c r="J505" s="19">
        <v>104941</v>
      </c>
      <c r="K505" s="33"/>
      <c r="L505" s="43">
        <f t="shared" si="164"/>
        <v>104941</v>
      </c>
      <c r="M505" s="5">
        <f t="shared" si="165"/>
        <v>32492325</v>
      </c>
      <c r="N505" s="23">
        <v>7.2000000000000002E-5</v>
      </c>
      <c r="O505" s="15">
        <f t="shared" si="166"/>
        <v>2339.4474</v>
      </c>
      <c r="P505" s="19">
        <v>2732873</v>
      </c>
      <c r="Q505" s="32">
        <v>1053982</v>
      </c>
      <c r="R505" s="37">
        <f t="shared" si="167"/>
        <v>1678891</v>
      </c>
      <c r="S505" s="2">
        <v>3.6999999999999998E-5</v>
      </c>
      <c r="T505" s="3">
        <f t="shared" si="168"/>
        <v>62.118966999999998</v>
      </c>
      <c r="U505" s="8">
        <f t="shared" si="169"/>
        <v>2401.5663669999999</v>
      </c>
    </row>
    <row r="506" spans="1:21" ht="15.75" x14ac:dyDescent="0.25">
      <c r="A506" s="4" t="s">
        <v>52</v>
      </c>
      <c r="B506" t="s">
        <v>20</v>
      </c>
      <c r="C506" t="s">
        <v>60</v>
      </c>
      <c r="D506" s="1">
        <v>498</v>
      </c>
      <c r="E506" s="1">
        <v>9029</v>
      </c>
      <c r="F506" s="26">
        <v>1</v>
      </c>
      <c r="G506" s="29">
        <v>22015440</v>
      </c>
      <c r="H506" s="32">
        <v>7156477</v>
      </c>
      <c r="I506" s="40">
        <f t="shared" si="163"/>
        <v>14858963</v>
      </c>
      <c r="J506" s="19">
        <v>44179</v>
      </c>
      <c r="K506" s="33"/>
      <c r="L506" s="43">
        <f t="shared" si="164"/>
        <v>44179</v>
      </c>
      <c r="M506" s="5">
        <f t="shared" si="165"/>
        <v>14903142</v>
      </c>
      <c r="N506" s="23">
        <v>1.147E-3</v>
      </c>
      <c r="O506" s="15">
        <f t="shared" si="166"/>
        <v>17093.903874</v>
      </c>
      <c r="P506" s="19">
        <v>1962518</v>
      </c>
      <c r="Q506" s="32">
        <v>38135</v>
      </c>
      <c r="R506" s="37">
        <f t="shared" si="167"/>
        <v>1924383</v>
      </c>
      <c r="S506" s="2">
        <v>1.145E-3</v>
      </c>
      <c r="T506" s="3">
        <f t="shared" si="168"/>
        <v>2203.4185349999998</v>
      </c>
      <c r="U506" s="8">
        <f t="shared" si="169"/>
        <v>19297.322409</v>
      </c>
    </row>
    <row r="507" spans="1:21" ht="15.75" x14ac:dyDescent="0.25">
      <c r="A507" s="4" t="s">
        <v>52</v>
      </c>
      <c r="B507" t="s">
        <v>20</v>
      </c>
      <c r="C507" t="s">
        <v>61</v>
      </c>
      <c r="D507" s="1">
        <v>498</v>
      </c>
      <c r="E507" s="1">
        <v>9029</v>
      </c>
      <c r="F507" s="26">
        <v>1</v>
      </c>
      <c r="G507" s="29">
        <v>22015440</v>
      </c>
      <c r="H507" s="32">
        <v>7156477</v>
      </c>
      <c r="I507" s="40">
        <f t="shared" si="163"/>
        <v>14858963</v>
      </c>
      <c r="J507" s="19">
        <v>44179</v>
      </c>
      <c r="K507" s="33"/>
      <c r="L507" s="43">
        <f t="shared" si="164"/>
        <v>44179</v>
      </c>
      <c r="M507" s="5">
        <f t="shared" si="165"/>
        <v>14903142</v>
      </c>
      <c r="N507" s="23">
        <v>1.13E-4</v>
      </c>
      <c r="O507" s="15">
        <f t="shared" si="166"/>
        <v>1684.0550459999999</v>
      </c>
      <c r="P507" s="19">
        <v>1962518</v>
      </c>
      <c r="Q507" s="32">
        <v>38135</v>
      </c>
      <c r="R507" s="37">
        <f t="shared" si="167"/>
        <v>1924383</v>
      </c>
      <c r="S507" s="2">
        <v>1.0900000000000001E-4</v>
      </c>
      <c r="T507" s="3">
        <f t="shared" si="168"/>
        <v>209.75774700000002</v>
      </c>
      <c r="U507" s="8">
        <f t="shared" si="169"/>
        <v>1893.8127930000001</v>
      </c>
    </row>
    <row r="508" spans="1:21" ht="15.75" x14ac:dyDescent="0.25">
      <c r="A508" s="4" t="s">
        <v>52</v>
      </c>
      <c r="B508" t="s">
        <v>20</v>
      </c>
      <c r="C508" t="s">
        <v>62</v>
      </c>
      <c r="D508" s="1">
        <v>498</v>
      </c>
      <c r="E508" s="1">
        <v>9029</v>
      </c>
      <c r="F508" s="26">
        <v>1</v>
      </c>
      <c r="G508" s="29">
        <v>22015440</v>
      </c>
      <c r="H508" s="32">
        <v>7156477</v>
      </c>
      <c r="I508" s="40">
        <f t="shared" si="163"/>
        <v>14858963</v>
      </c>
      <c r="J508" s="19">
        <v>44179</v>
      </c>
      <c r="K508" s="33"/>
      <c r="L508" s="43">
        <f t="shared" si="164"/>
        <v>44179</v>
      </c>
      <c r="M508" s="5">
        <f t="shared" si="165"/>
        <v>14903142</v>
      </c>
      <c r="N508" s="23">
        <v>4.2200000000000001E-4</v>
      </c>
      <c r="O508" s="15">
        <f t="shared" si="166"/>
        <v>6289.1259239999999</v>
      </c>
      <c r="P508" s="19">
        <v>1962518</v>
      </c>
      <c r="Q508" s="32">
        <v>38135</v>
      </c>
      <c r="R508" s="37">
        <f t="shared" si="167"/>
        <v>1924383</v>
      </c>
      <c r="S508" s="2">
        <v>3.8099999999999999E-4</v>
      </c>
      <c r="T508" s="3">
        <f t="shared" si="168"/>
        <v>733.18992300000002</v>
      </c>
      <c r="U508" s="8">
        <f t="shared" si="169"/>
        <v>7022.3158469999998</v>
      </c>
    </row>
    <row r="509" spans="1:21" ht="15.75" x14ac:dyDescent="0.25">
      <c r="A509" s="4" t="s">
        <v>52</v>
      </c>
      <c r="B509" t="s">
        <v>20</v>
      </c>
      <c r="C509" t="s">
        <v>71</v>
      </c>
      <c r="D509" s="1">
        <v>498</v>
      </c>
      <c r="E509" s="1">
        <v>9029</v>
      </c>
      <c r="F509" s="26">
        <v>1</v>
      </c>
      <c r="G509" s="29">
        <v>22015440</v>
      </c>
      <c r="H509" s="32">
        <v>7156477</v>
      </c>
      <c r="I509" s="40">
        <f t="shared" si="163"/>
        <v>14858963</v>
      </c>
      <c r="J509" s="19">
        <v>44179</v>
      </c>
      <c r="K509" s="33"/>
      <c r="L509" s="43">
        <f t="shared" si="164"/>
        <v>44179</v>
      </c>
      <c r="M509" s="5">
        <f t="shared" si="165"/>
        <v>14903142</v>
      </c>
      <c r="N509" s="23">
        <v>6.5960000000000003E-3</v>
      </c>
      <c r="O509" s="15">
        <f t="shared" si="166"/>
        <v>98301.124632000006</v>
      </c>
      <c r="P509" s="19">
        <v>1962518</v>
      </c>
      <c r="Q509" s="32">
        <v>38135</v>
      </c>
      <c r="R509" s="37">
        <f t="shared" si="167"/>
        <v>1924383</v>
      </c>
      <c r="S509" s="2">
        <v>6.2880000000000002E-3</v>
      </c>
      <c r="T509" s="3">
        <f t="shared" si="168"/>
        <v>12100.520304</v>
      </c>
      <c r="U509" s="8">
        <f t="shared" si="169"/>
        <v>110401.64493600001</v>
      </c>
    </row>
    <row r="510" spans="1:21" ht="15.75" x14ac:dyDescent="0.25">
      <c r="A510" s="4" t="s">
        <v>52</v>
      </c>
      <c r="B510" t="s">
        <v>20</v>
      </c>
      <c r="C510" t="s">
        <v>63</v>
      </c>
      <c r="D510" s="1">
        <v>498</v>
      </c>
      <c r="E510" s="1">
        <v>9029</v>
      </c>
      <c r="F510" s="26">
        <v>1</v>
      </c>
      <c r="G510" s="29">
        <v>22015440</v>
      </c>
      <c r="H510" s="32">
        <v>7156477</v>
      </c>
      <c r="I510" s="40">
        <f t="shared" si="163"/>
        <v>14858963</v>
      </c>
      <c r="J510" s="19">
        <v>44179</v>
      </c>
      <c r="K510" s="33"/>
      <c r="L510" s="43">
        <f t="shared" si="164"/>
        <v>44179</v>
      </c>
      <c r="M510" s="5">
        <f t="shared" si="165"/>
        <v>14903142</v>
      </c>
      <c r="N510" s="23">
        <v>0</v>
      </c>
      <c r="O510" s="15">
        <f t="shared" si="166"/>
        <v>0</v>
      </c>
      <c r="P510" s="19">
        <v>1962518</v>
      </c>
      <c r="Q510" s="32">
        <v>38135</v>
      </c>
      <c r="R510" s="37">
        <f t="shared" si="167"/>
        <v>1924383</v>
      </c>
      <c r="S510" s="2">
        <v>0</v>
      </c>
      <c r="T510" s="3">
        <f t="shared" si="168"/>
        <v>0</v>
      </c>
      <c r="U510" s="8">
        <f t="shared" si="169"/>
        <v>0</v>
      </c>
    </row>
    <row r="511" spans="1:21" ht="15.75" x14ac:dyDescent="0.25">
      <c r="A511" s="4" t="s">
        <v>52</v>
      </c>
      <c r="B511" t="s">
        <v>20</v>
      </c>
      <c r="C511" t="s">
        <v>64</v>
      </c>
      <c r="D511" s="1">
        <v>498</v>
      </c>
      <c r="E511" s="1">
        <v>9029</v>
      </c>
      <c r="F511" s="26">
        <v>0</v>
      </c>
      <c r="G511" s="29">
        <v>22015440</v>
      </c>
      <c r="H511" s="32">
        <v>7156477</v>
      </c>
      <c r="I511" s="40">
        <f t="shared" si="163"/>
        <v>0</v>
      </c>
      <c r="J511" s="19">
        <v>44179</v>
      </c>
      <c r="K511" s="33"/>
      <c r="L511" s="43">
        <f t="shared" si="164"/>
        <v>0</v>
      </c>
      <c r="M511" s="5">
        <f t="shared" si="165"/>
        <v>0</v>
      </c>
      <c r="N511" s="23">
        <v>6.7999999999999999E-5</v>
      </c>
      <c r="O511" s="15">
        <f t="shared" si="166"/>
        <v>0</v>
      </c>
      <c r="P511" s="19">
        <v>1962518</v>
      </c>
      <c r="Q511" s="32">
        <v>38135</v>
      </c>
      <c r="R511" s="37">
        <f t="shared" si="167"/>
        <v>0</v>
      </c>
      <c r="S511" s="2">
        <v>6.7999999999999999E-5</v>
      </c>
      <c r="T511" s="3">
        <f t="shared" si="168"/>
        <v>0</v>
      </c>
      <c r="U511" s="8">
        <f t="shared" si="169"/>
        <v>0</v>
      </c>
    </row>
    <row r="512" spans="1:21" ht="15.75" x14ac:dyDescent="0.25">
      <c r="A512" s="4" t="s">
        <v>52</v>
      </c>
      <c r="B512" t="s">
        <v>20</v>
      </c>
      <c r="C512" t="s">
        <v>65</v>
      </c>
      <c r="D512" s="1">
        <v>498</v>
      </c>
      <c r="E512" s="1">
        <v>9029</v>
      </c>
      <c r="F512" s="26">
        <v>0</v>
      </c>
      <c r="G512" s="29">
        <v>22015440</v>
      </c>
      <c r="H512" s="32">
        <v>7156477</v>
      </c>
      <c r="I512" s="40">
        <f t="shared" si="163"/>
        <v>0</v>
      </c>
      <c r="J512" s="19">
        <v>44179</v>
      </c>
      <c r="K512" s="33"/>
      <c r="L512" s="43">
        <f t="shared" si="164"/>
        <v>0</v>
      </c>
      <c r="M512" s="5">
        <f t="shared" si="165"/>
        <v>0</v>
      </c>
      <c r="N512" s="23">
        <v>1.54E-4</v>
      </c>
      <c r="O512" s="15">
        <f t="shared" si="166"/>
        <v>0</v>
      </c>
      <c r="P512" s="19">
        <v>1962518</v>
      </c>
      <c r="Q512" s="32">
        <v>38135</v>
      </c>
      <c r="R512" s="37">
        <f t="shared" si="167"/>
        <v>0</v>
      </c>
      <c r="S512" s="2">
        <v>1.03E-4</v>
      </c>
      <c r="T512" s="3">
        <f t="shared" si="168"/>
        <v>0</v>
      </c>
      <c r="U512" s="8">
        <f t="shared" si="169"/>
        <v>0</v>
      </c>
    </row>
    <row r="513" spans="1:21" ht="15.75" x14ac:dyDescent="0.25">
      <c r="A513" s="4" t="s">
        <v>52</v>
      </c>
      <c r="B513" t="s">
        <v>20</v>
      </c>
      <c r="C513" t="s">
        <v>72</v>
      </c>
      <c r="D513" s="1">
        <v>498</v>
      </c>
      <c r="E513" s="1">
        <v>9029</v>
      </c>
      <c r="F513" s="26">
        <v>0</v>
      </c>
      <c r="G513" s="29">
        <v>22015440</v>
      </c>
      <c r="H513" s="32">
        <v>7156477</v>
      </c>
      <c r="I513" s="40">
        <f t="shared" si="163"/>
        <v>0</v>
      </c>
      <c r="J513" s="19">
        <v>44179</v>
      </c>
      <c r="K513" s="33"/>
      <c r="L513" s="43">
        <f t="shared" si="164"/>
        <v>0</v>
      </c>
      <c r="M513" s="5">
        <f t="shared" si="165"/>
        <v>0</v>
      </c>
      <c r="N513" s="23">
        <v>2.14E-4</v>
      </c>
      <c r="O513" s="15">
        <f t="shared" si="166"/>
        <v>0</v>
      </c>
      <c r="P513" s="19">
        <v>1962518</v>
      </c>
      <c r="Q513" s="32">
        <v>38135</v>
      </c>
      <c r="R513" s="37">
        <f t="shared" si="167"/>
        <v>0</v>
      </c>
      <c r="S513" s="2">
        <v>2.1699999999999999E-4</v>
      </c>
      <c r="T513" s="3">
        <f t="shared" si="168"/>
        <v>0</v>
      </c>
      <c r="U513" s="8">
        <f t="shared" si="169"/>
        <v>0</v>
      </c>
    </row>
    <row r="514" spans="1:21" ht="15.75" x14ac:dyDescent="0.25">
      <c r="A514" s="4" t="s">
        <v>52</v>
      </c>
      <c r="B514" t="s">
        <v>20</v>
      </c>
      <c r="C514" t="s">
        <v>66</v>
      </c>
      <c r="D514" s="1">
        <v>498</v>
      </c>
      <c r="E514" s="1">
        <v>9029</v>
      </c>
      <c r="F514" s="26">
        <v>0</v>
      </c>
      <c r="G514" s="29">
        <v>22015440</v>
      </c>
      <c r="H514" s="32">
        <v>7156477</v>
      </c>
      <c r="I514" s="40">
        <f t="shared" si="163"/>
        <v>0</v>
      </c>
      <c r="J514" s="19">
        <v>44179</v>
      </c>
      <c r="K514" s="33"/>
      <c r="L514" s="43">
        <f t="shared" si="164"/>
        <v>0</v>
      </c>
      <c r="M514" s="5">
        <f t="shared" si="165"/>
        <v>0</v>
      </c>
      <c r="N514" s="23">
        <v>4.8099999999999998E-4</v>
      </c>
      <c r="O514" s="15">
        <f t="shared" si="166"/>
        <v>0</v>
      </c>
      <c r="P514" s="19">
        <v>1962518</v>
      </c>
      <c r="Q514" s="32">
        <v>38135</v>
      </c>
      <c r="R514" s="37">
        <f t="shared" si="167"/>
        <v>0</v>
      </c>
      <c r="S514" s="2">
        <v>4.0700000000000003E-4</v>
      </c>
      <c r="T514" s="3">
        <f t="shared" si="168"/>
        <v>0</v>
      </c>
      <c r="U514" s="8">
        <f t="shared" si="169"/>
        <v>0</v>
      </c>
    </row>
    <row r="515" spans="1:21" ht="15.75" x14ac:dyDescent="0.25">
      <c r="A515" s="4" t="s">
        <v>52</v>
      </c>
      <c r="B515" t="s">
        <v>20</v>
      </c>
      <c r="C515" t="s">
        <v>73</v>
      </c>
      <c r="D515" s="1">
        <v>498</v>
      </c>
      <c r="E515" s="1">
        <v>9029</v>
      </c>
      <c r="F515" s="26">
        <v>1</v>
      </c>
      <c r="G515" s="29">
        <v>22015440</v>
      </c>
      <c r="H515" s="32">
        <v>7156477</v>
      </c>
      <c r="I515" s="40">
        <f t="shared" si="163"/>
        <v>14858963</v>
      </c>
      <c r="J515" s="19">
        <v>44179</v>
      </c>
      <c r="K515" s="33"/>
      <c r="L515" s="43">
        <f t="shared" si="164"/>
        <v>44179</v>
      </c>
      <c r="M515" s="5">
        <f t="shared" si="165"/>
        <v>14903142</v>
      </c>
      <c r="N515" s="23">
        <v>2.2390000000000001E-3</v>
      </c>
      <c r="O515" s="15">
        <f t="shared" si="166"/>
        <v>33368.134938000003</v>
      </c>
      <c r="P515" s="19">
        <v>1962518</v>
      </c>
      <c r="Q515" s="32">
        <v>38135</v>
      </c>
      <c r="R515" s="37">
        <f t="shared" si="167"/>
        <v>1924383</v>
      </c>
      <c r="S515" s="2">
        <v>1.9400000000000001E-3</v>
      </c>
      <c r="T515" s="3">
        <f t="shared" si="168"/>
        <v>3733.3030200000003</v>
      </c>
      <c r="U515" s="8">
        <f t="shared" si="169"/>
        <v>37101.437958000002</v>
      </c>
    </row>
    <row r="516" spans="1:21" ht="15.75" x14ac:dyDescent="0.25">
      <c r="A516" s="4" t="s">
        <v>52</v>
      </c>
      <c r="B516" t="s">
        <v>20</v>
      </c>
      <c r="C516" t="s">
        <v>67</v>
      </c>
      <c r="D516" s="1">
        <v>498</v>
      </c>
      <c r="E516" s="1">
        <v>9029</v>
      </c>
      <c r="F516" s="26">
        <v>1</v>
      </c>
      <c r="G516" s="29">
        <v>22015440</v>
      </c>
      <c r="H516" s="32">
        <v>7156477</v>
      </c>
      <c r="I516" s="40">
        <f t="shared" si="163"/>
        <v>14858963</v>
      </c>
      <c r="J516" s="19">
        <v>44179</v>
      </c>
      <c r="K516" s="33"/>
      <c r="L516" s="43">
        <f t="shared" si="164"/>
        <v>44179</v>
      </c>
      <c r="M516" s="5">
        <f t="shared" si="165"/>
        <v>14903142</v>
      </c>
      <c r="N516" s="23">
        <v>6.6000000000000005E-5</v>
      </c>
      <c r="O516" s="15">
        <f t="shared" si="166"/>
        <v>983.60737200000005</v>
      </c>
      <c r="P516" s="19">
        <v>1962518</v>
      </c>
      <c r="Q516" s="32">
        <v>38135</v>
      </c>
      <c r="R516" s="37">
        <f t="shared" si="167"/>
        <v>1924383</v>
      </c>
      <c r="S516" s="2">
        <v>6.6000000000000005E-5</v>
      </c>
      <c r="T516" s="3">
        <f t="shared" si="168"/>
        <v>127.00927800000001</v>
      </c>
      <c r="U516" s="8">
        <f t="shared" si="169"/>
        <v>1110.6166500000002</v>
      </c>
    </row>
    <row r="517" spans="1:21" ht="15.75" x14ac:dyDescent="0.25">
      <c r="A517" s="4" t="s">
        <v>52</v>
      </c>
      <c r="B517" t="s">
        <v>20</v>
      </c>
      <c r="C517" t="s">
        <v>80</v>
      </c>
      <c r="D517" s="1">
        <v>498</v>
      </c>
      <c r="E517" s="1">
        <v>9029</v>
      </c>
      <c r="F517" s="26">
        <v>1</v>
      </c>
      <c r="G517" s="29">
        <v>22015440</v>
      </c>
      <c r="H517" s="32">
        <v>7156477</v>
      </c>
      <c r="I517" s="40">
        <f t="shared" ref="I517" si="170">(G517-H517)*F517</f>
        <v>14858963</v>
      </c>
      <c r="J517" s="19">
        <v>44179</v>
      </c>
      <c r="K517" s="33"/>
      <c r="L517" s="43">
        <f t="shared" ref="L517" si="171">(J517-K517)*F517</f>
        <v>44179</v>
      </c>
      <c r="M517" s="5">
        <f t="shared" ref="M517" si="172">(G517-H517+J517-K517)*F517</f>
        <v>14903142</v>
      </c>
      <c r="N517" s="23">
        <v>0</v>
      </c>
      <c r="O517" s="15">
        <f t="shared" ref="O517" si="173">M517*N517</f>
        <v>0</v>
      </c>
      <c r="P517" s="19">
        <v>1962518</v>
      </c>
      <c r="Q517" s="32">
        <v>38135</v>
      </c>
      <c r="R517" s="37">
        <f t="shared" ref="R517" si="174">+(P517-Q517)*F517</f>
        <v>1924383</v>
      </c>
      <c r="S517" s="2">
        <v>0</v>
      </c>
      <c r="T517" s="3">
        <f t="shared" ref="T517" si="175">R517*S517</f>
        <v>0</v>
      </c>
      <c r="U517" s="8">
        <f t="shared" ref="U517" si="176">+O517+T517</f>
        <v>0</v>
      </c>
    </row>
    <row r="518" spans="1:21" ht="15.75" x14ac:dyDescent="0.25">
      <c r="A518" s="4" t="s">
        <v>52</v>
      </c>
      <c r="B518" t="s">
        <v>20</v>
      </c>
      <c r="C518" t="s">
        <v>68</v>
      </c>
      <c r="D518" s="1">
        <v>498</v>
      </c>
      <c r="E518" s="1">
        <v>9029</v>
      </c>
      <c r="F518" s="26">
        <v>1</v>
      </c>
      <c r="G518" s="29">
        <v>22015440</v>
      </c>
      <c r="H518" s="32">
        <v>7156477</v>
      </c>
      <c r="I518" s="40">
        <f t="shared" si="163"/>
        <v>14858963</v>
      </c>
      <c r="J518" s="19">
        <v>44179</v>
      </c>
      <c r="K518" s="33"/>
      <c r="L518" s="43">
        <f t="shared" si="164"/>
        <v>44179</v>
      </c>
      <c r="M518" s="5">
        <f t="shared" si="165"/>
        <v>14903142</v>
      </c>
      <c r="N518" s="23">
        <v>1.0900000000000001E-4</v>
      </c>
      <c r="O518" s="15">
        <f t="shared" si="166"/>
        <v>1624.4424780000002</v>
      </c>
      <c r="P518" s="19">
        <v>1962518</v>
      </c>
      <c r="Q518" s="32">
        <v>38135</v>
      </c>
      <c r="R518" s="37">
        <f t="shared" si="167"/>
        <v>1924383</v>
      </c>
      <c r="S518" s="2">
        <v>1.0900000000000001E-4</v>
      </c>
      <c r="T518" s="3">
        <f t="shared" si="168"/>
        <v>209.75774700000002</v>
      </c>
      <c r="U518" s="8">
        <f t="shared" si="169"/>
        <v>1834.2002250000003</v>
      </c>
    </row>
    <row r="519" spans="1:21" ht="15.75" x14ac:dyDescent="0.25">
      <c r="A519" s="4" t="s">
        <v>52</v>
      </c>
      <c r="B519" t="s">
        <v>20</v>
      </c>
      <c r="C519" t="s">
        <v>69</v>
      </c>
      <c r="D519" s="1">
        <v>498</v>
      </c>
      <c r="E519" s="1">
        <v>9029</v>
      </c>
      <c r="F519" s="26">
        <v>0</v>
      </c>
      <c r="G519" s="29">
        <v>22015440</v>
      </c>
      <c r="H519" s="32">
        <v>7156477</v>
      </c>
      <c r="I519" s="40">
        <f t="shared" si="163"/>
        <v>0</v>
      </c>
      <c r="J519" s="19">
        <v>44179</v>
      </c>
      <c r="K519" s="33"/>
      <c r="L519" s="43">
        <f t="shared" si="164"/>
        <v>0</v>
      </c>
      <c r="M519" s="5">
        <f t="shared" si="165"/>
        <v>0</v>
      </c>
      <c r="N519" s="23">
        <v>1.5E-5</v>
      </c>
      <c r="O519" s="15">
        <f t="shared" si="166"/>
        <v>0</v>
      </c>
      <c r="P519" s="19">
        <v>1962518</v>
      </c>
      <c r="Q519" s="32">
        <v>38135</v>
      </c>
      <c r="R519" s="37">
        <f t="shared" si="167"/>
        <v>0</v>
      </c>
      <c r="S519" s="2">
        <v>1.0000000000000001E-5</v>
      </c>
      <c r="T519" s="3">
        <f t="shared" si="168"/>
        <v>0</v>
      </c>
      <c r="U519" s="8">
        <f t="shared" si="169"/>
        <v>0</v>
      </c>
    </row>
    <row r="520" spans="1:21" ht="15.75" x14ac:dyDescent="0.25">
      <c r="A520" s="4" t="s">
        <v>52</v>
      </c>
      <c r="B520" t="s">
        <v>20</v>
      </c>
      <c r="C520" t="s">
        <v>70</v>
      </c>
      <c r="D520" s="1">
        <v>498</v>
      </c>
      <c r="E520" s="1">
        <v>9029</v>
      </c>
      <c r="F520" s="26">
        <v>0</v>
      </c>
      <c r="G520" s="29">
        <v>22015440</v>
      </c>
      <c r="H520" s="32">
        <v>7156477</v>
      </c>
      <c r="I520" s="40">
        <f t="shared" si="163"/>
        <v>0</v>
      </c>
      <c r="J520" s="19">
        <v>44179</v>
      </c>
      <c r="K520" s="33"/>
      <c r="L520" s="43">
        <f t="shared" si="164"/>
        <v>0</v>
      </c>
      <c r="M520" s="5">
        <f t="shared" si="165"/>
        <v>0</v>
      </c>
      <c r="N520" s="23">
        <v>1.73E-4</v>
      </c>
      <c r="O520" s="15">
        <f t="shared" si="166"/>
        <v>0</v>
      </c>
      <c r="P520" s="19">
        <v>1962518</v>
      </c>
      <c r="Q520" s="32">
        <v>38135</v>
      </c>
      <c r="R520" s="37">
        <f t="shared" si="167"/>
        <v>0</v>
      </c>
      <c r="S520" s="2">
        <v>1.73E-4</v>
      </c>
      <c r="T520" s="3">
        <f t="shared" si="168"/>
        <v>0</v>
      </c>
      <c r="U520" s="8">
        <f t="shared" si="169"/>
        <v>0</v>
      </c>
    </row>
    <row r="521" spans="1:21" ht="15.75" x14ac:dyDescent="0.25">
      <c r="A521" s="4" t="s">
        <v>52</v>
      </c>
      <c r="B521" t="s">
        <v>20</v>
      </c>
      <c r="C521" t="s">
        <v>85</v>
      </c>
      <c r="D521" s="1">
        <v>498</v>
      </c>
      <c r="E521" s="1">
        <v>9029</v>
      </c>
      <c r="F521" s="26">
        <v>0</v>
      </c>
      <c r="G521" s="29">
        <v>22015440</v>
      </c>
      <c r="H521" s="32">
        <v>7156477</v>
      </c>
      <c r="I521" s="40">
        <f t="shared" si="163"/>
        <v>0</v>
      </c>
      <c r="J521" s="19">
        <v>44179</v>
      </c>
      <c r="K521" s="33"/>
      <c r="L521" s="43">
        <f t="shared" si="164"/>
        <v>0</v>
      </c>
      <c r="M521" s="5">
        <f t="shared" si="165"/>
        <v>0</v>
      </c>
      <c r="N521" s="23">
        <v>0</v>
      </c>
      <c r="O521" s="15"/>
      <c r="P521" s="19">
        <v>1962518</v>
      </c>
      <c r="Q521" s="32">
        <v>38135</v>
      </c>
      <c r="R521" s="37">
        <f t="shared" si="167"/>
        <v>0</v>
      </c>
      <c r="S521" s="2">
        <v>0</v>
      </c>
      <c r="T521" s="3">
        <f t="shared" si="168"/>
        <v>0</v>
      </c>
      <c r="U521" s="8">
        <f t="shared" si="169"/>
        <v>0</v>
      </c>
    </row>
    <row r="522" spans="1:21" ht="15.75" x14ac:dyDescent="0.25">
      <c r="A522" s="4" t="s">
        <v>52</v>
      </c>
      <c r="B522" t="s">
        <v>20</v>
      </c>
      <c r="C522" t="s">
        <v>35</v>
      </c>
      <c r="D522" s="1">
        <v>498</v>
      </c>
      <c r="E522" s="1">
        <v>9029</v>
      </c>
      <c r="F522" s="26">
        <v>0</v>
      </c>
      <c r="G522" s="29">
        <v>22015440</v>
      </c>
      <c r="H522" s="32">
        <v>7156477</v>
      </c>
      <c r="I522" s="40">
        <f t="shared" si="163"/>
        <v>0</v>
      </c>
      <c r="J522" s="19">
        <v>44179</v>
      </c>
      <c r="K522" s="33"/>
      <c r="L522" s="43">
        <f t="shared" si="164"/>
        <v>0</v>
      </c>
      <c r="M522" s="5">
        <f t="shared" si="165"/>
        <v>0</v>
      </c>
      <c r="N522" s="23">
        <v>1.73E-4</v>
      </c>
      <c r="O522" s="15">
        <f t="shared" ref="O522:O585" si="177">M522*N522</f>
        <v>0</v>
      </c>
      <c r="P522" s="19">
        <v>1962518</v>
      </c>
      <c r="Q522" s="32">
        <v>38135</v>
      </c>
      <c r="R522" s="37">
        <f t="shared" si="167"/>
        <v>0</v>
      </c>
      <c r="S522" s="2">
        <v>1.73E-4</v>
      </c>
      <c r="T522" s="3">
        <f t="shared" si="168"/>
        <v>0</v>
      </c>
      <c r="U522" s="8">
        <f t="shared" si="169"/>
        <v>0</v>
      </c>
    </row>
    <row r="523" spans="1:21" ht="15.75" x14ac:dyDescent="0.25">
      <c r="A523" s="4" t="s">
        <v>52</v>
      </c>
      <c r="B523" t="s">
        <v>20</v>
      </c>
      <c r="C523" t="s">
        <v>28</v>
      </c>
      <c r="D523" s="1">
        <v>498</v>
      </c>
      <c r="E523" s="1">
        <v>9029</v>
      </c>
      <c r="F523" s="26">
        <v>1</v>
      </c>
      <c r="G523" s="29">
        <v>22015440</v>
      </c>
      <c r="H523" s="32">
        <v>7156477</v>
      </c>
      <c r="I523" s="40">
        <f t="shared" si="163"/>
        <v>14858963</v>
      </c>
      <c r="J523" s="19">
        <v>44179</v>
      </c>
      <c r="K523" s="33"/>
      <c r="L523" s="43">
        <f t="shared" si="164"/>
        <v>44179</v>
      </c>
      <c r="M523" s="5">
        <f t="shared" si="165"/>
        <v>14903142</v>
      </c>
      <c r="N523" s="23">
        <v>0</v>
      </c>
      <c r="O523" s="15">
        <f t="shared" si="177"/>
        <v>0</v>
      </c>
      <c r="P523" s="19">
        <v>1962518</v>
      </c>
      <c r="Q523" s="32">
        <v>38135</v>
      </c>
      <c r="R523" s="37">
        <f t="shared" si="167"/>
        <v>1924383</v>
      </c>
      <c r="S523" s="2">
        <v>0</v>
      </c>
      <c r="T523" s="3">
        <f t="shared" si="168"/>
        <v>0</v>
      </c>
      <c r="U523" s="8">
        <f t="shared" si="169"/>
        <v>0</v>
      </c>
    </row>
    <row r="524" spans="1:21" ht="15.75" x14ac:dyDescent="0.25">
      <c r="A524" s="4" t="s">
        <v>52</v>
      </c>
      <c r="B524" t="s">
        <v>20</v>
      </c>
      <c r="C524" t="s">
        <v>20</v>
      </c>
      <c r="D524" s="1">
        <v>498</v>
      </c>
      <c r="E524" s="1">
        <v>9029</v>
      </c>
      <c r="F524" s="26">
        <v>1</v>
      </c>
      <c r="G524" s="29">
        <v>22015440</v>
      </c>
      <c r="H524" s="32">
        <v>7156477</v>
      </c>
      <c r="I524" s="40">
        <f t="shared" si="163"/>
        <v>14858963</v>
      </c>
      <c r="J524" s="19">
        <v>44179</v>
      </c>
      <c r="K524" s="33"/>
      <c r="L524" s="43">
        <f t="shared" si="164"/>
        <v>44179</v>
      </c>
      <c r="M524" s="5">
        <f t="shared" si="165"/>
        <v>14903142</v>
      </c>
      <c r="N524" s="23">
        <v>0</v>
      </c>
      <c r="O524" s="15">
        <f t="shared" si="177"/>
        <v>0</v>
      </c>
      <c r="P524" s="19">
        <v>1962518</v>
      </c>
      <c r="Q524" s="32">
        <v>38135</v>
      </c>
      <c r="R524" s="37">
        <f t="shared" si="167"/>
        <v>1924383</v>
      </c>
      <c r="S524" s="2">
        <v>0</v>
      </c>
      <c r="T524" s="3">
        <f t="shared" si="168"/>
        <v>0</v>
      </c>
      <c r="U524" s="8">
        <f t="shared" si="169"/>
        <v>0</v>
      </c>
    </row>
    <row r="525" spans="1:21" ht="15.75" x14ac:dyDescent="0.25">
      <c r="A525" s="4" t="s">
        <v>52</v>
      </c>
      <c r="B525" t="s">
        <v>20</v>
      </c>
      <c r="C525" t="s">
        <v>29</v>
      </c>
      <c r="D525" s="1">
        <v>498</v>
      </c>
      <c r="E525" s="1">
        <v>9029</v>
      </c>
      <c r="F525" s="26">
        <v>1</v>
      </c>
      <c r="G525" s="29">
        <v>22015440</v>
      </c>
      <c r="H525" s="32">
        <v>7156477</v>
      </c>
      <c r="I525" s="40">
        <f t="shared" si="163"/>
        <v>14858963</v>
      </c>
      <c r="J525" s="19">
        <v>44179</v>
      </c>
      <c r="K525" s="33"/>
      <c r="L525" s="43">
        <f t="shared" si="164"/>
        <v>44179</v>
      </c>
      <c r="M525" s="5">
        <f t="shared" si="165"/>
        <v>14903142</v>
      </c>
      <c r="N525" s="23">
        <v>1.4300000000000001E-4</v>
      </c>
      <c r="O525" s="15">
        <f t="shared" si="177"/>
        <v>2131.1493060000003</v>
      </c>
      <c r="P525" s="19">
        <v>1962518</v>
      </c>
      <c r="Q525" s="32">
        <v>38135</v>
      </c>
      <c r="R525" s="37">
        <f t="shared" si="167"/>
        <v>1924383</v>
      </c>
      <c r="S525" s="2">
        <v>1.2999999999999999E-4</v>
      </c>
      <c r="T525" s="3">
        <f t="shared" si="168"/>
        <v>250.16978999999998</v>
      </c>
      <c r="U525" s="8">
        <f t="shared" si="169"/>
        <v>2381.3190960000002</v>
      </c>
    </row>
    <row r="526" spans="1:21" ht="15.75" x14ac:dyDescent="0.25">
      <c r="A526" s="4" t="s">
        <v>52</v>
      </c>
      <c r="B526" t="s">
        <v>20</v>
      </c>
      <c r="C526" t="s">
        <v>163</v>
      </c>
      <c r="D526" s="1">
        <v>498</v>
      </c>
      <c r="E526" s="1">
        <v>9029</v>
      </c>
      <c r="F526" s="26">
        <v>1</v>
      </c>
      <c r="G526" s="29">
        <v>22015440</v>
      </c>
      <c r="H526" s="32">
        <v>7156477</v>
      </c>
      <c r="I526" s="40">
        <f t="shared" si="163"/>
        <v>14858963</v>
      </c>
      <c r="J526" s="19">
        <v>44179</v>
      </c>
      <c r="K526" s="33"/>
      <c r="L526" s="43">
        <f t="shared" si="164"/>
        <v>44179</v>
      </c>
      <c r="M526" s="5">
        <f t="shared" si="165"/>
        <v>14903142</v>
      </c>
      <c r="N526" s="23">
        <v>7.2000000000000002E-5</v>
      </c>
      <c r="O526" s="15">
        <f t="shared" si="177"/>
        <v>1073.026224</v>
      </c>
      <c r="P526" s="19">
        <v>1962518</v>
      </c>
      <c r="Q526" s="32">
        <v>38135</v>
      </c>
      <c r="R526" s="37">
        <f t="shared" si="167"/>
        <v>1924383</v>
      </c>
      <c r="S526" s="2">
        <v>3.6999999999999998E-5</v>
      </c>
      <c r="T526" s="3">
        <f t="shared" si="168"/>
        <v>71.202170999999993</v>
      </c>
      <c r="U526" s="8">
        <f t="shared" si="169"/>
        <v>1144.2283949999999</v>
      </c>
    </row>
    <row r="527" spans="1:21" ht="15.75" x14ac:dyDescent="0.25">
      <c r="A527" s="4" t="s">
        <v>52</v>
      </c>
      <c r="B527" t="s">
        <v>25</v>
      </c>
      <c r="C527" t="s">
        <v>60</v>
      </c>
      <c r="D527" s="1">
        <v>521</v>
      </c>
      <c r="E527" s="1">
        <v>8030</v>
      </c>
      <c r="F527" s="26">
        <v>1</v>
      </c>
      <c r="G527" s="29">
        <v>160677480</v>
      </c>
      <c r="H527" s="32">
        <v>57477265</v>
      </c>
      <c r="I527" s="40">
        <f t="shared" si="163"/>
        <v>103200215</v>
      </c>
      <c r="J527" s="19">
        <v>364602</v>
      </c>
      <c r="L527" s="43">
        <f t="shared" si="164"/>
        <v>364602</v>
      </c>
      <c r="M527" s="5">
        <f t="shared" si="165"/>
        <v>103564817</v>
      </c>
      <c r="N527" s="23">
        <v>1.147E-3</v>
      </c>
      <c r="O527" s="15">
        <f t="shared" si="177"/>
        <v>118788.845099</v>
      </c>
      <c r="P527" s="19">
        <v>2875781</v>
      </c>
      <c r="Q527" s="32">
        <v>1249025</v>
      </c>
      <c r="R527" s="37">
        <f t="shared" si="167"/>
        <v>1626756</v>
      </c>
      <c r="S527" s="2">
        <v>1.145E-3</v>
      </c>
      <c r="T527" s="3">
        <f t="shared" si="168"/>
        <v>1862.63562</v>
      </c>
      <c r="U527" s="8">
        <f t="shared" si="169"/>
        <v>120651.480719</v>
      </c>
    </row>
    <row r="528" spans="1:21" ht="15.75" x14ac:dyDescent="0.25">
      <c r="A528" s="4" t="s">
        <v>52</v>
      </c>
      <c r="B528" t="s">
        <v>25</v>
      </c>
      <c r="C528" t="s">
        <v>61</v>
      </c>
      <c r="D528" s="1">
        <v>521</v>
      </c>
      <c r="E528" s="1">
        <v>8030</v>
      </c>
      <c r="F528" s="26">
        <v>1</v>
      </c>
      <c r="G528" s="29">
        <v>160677480</v>
      </c>
      <c r="H528" s="32">
        <v>57477265</v>
      </c>
      <c r="I528" s="40">
        <f t="shared" si="163"/>
        <v>103200215</v>
      </c>
      <c r="J528" s="19">
        <v>364602</v>
      </c>
      <c r="L528" s="43">
        <f t="shared" si="164"/>
        <v>364602</v>
      </c>
      <c r="M528" s="5">
        <f t="shared" si="165"/>
        <v>103564817</v>
      </c>
      <c r="N528" s="23">
        <v>1.13E-4</v>
      </c>
      <c r="O528" s="15">
        <f t="shared" si="177"/>
        <v>11702.824321</v>
      </c>
      <c r="P528" s="19">
        <v>2875781</v>
      </c>
      <c r="Q528" s="32">
        <v>1249025</v>
      </c>
      <c r="R528" s="37">
        <f t="shared" si="167"/>
        <v>1626756</v>
      </c>
      <c r="S528" s="2">
        <v>1.0900000000000001E-4</v>
      </c>
      <c r="T528" s="3">
        <f t="shared" si="168"/>
        <v>177.31640400000001</v>
      </c>
      <c r="U528" s="8">
        <f t="shared" si="169"/>
        <v>11880.140724999999</v>
      </c>
    </row>
    <row r="529" spans="1:21" ht="15.75" x14ac:dyDescent="0.25">
      <c r="A529" s="4" t="s">
        <v>52</v>
      </c>
      <c r="B529" t="s">
        <v>25</v>
      </c>
      <c r="C529" t="s">
        <v>62</v>
      </c>
      <c r="D529" s="1">
        <v>521</v>
      </c>
      <c r="E529" s="1">
        <v>8030</v>
      </c>
      <c r="F529" s="26">
        <v>1</v>
      </c>
      <c r="G529" s="29">
        <v>160677480</v>
      </c>
      <c r="H529" s="32">
        <v>57477265</v>
      </c>
      <c r="I529" s="40">
        <f t="shared" si="163"/>
        <v>103200215</v>
      </c>
      <c r="J529" s="19">
        <v>364602</v>
      </c>
      <c r="L529" s="43">
        <f t="shared" si="164"/>
        <v>364602</v>
      </c>
      <c r="M529" s="5">
        <f t="shared" si="165"/>
        <v>103564817</v>
      </c>
      <c r="N529" s="23">
        <v>4.2200000000000001E-4</v>
      </c>
      <c r="O529" s="15">
        <f t="shared" si="177"/>
        <v>43704.352773999999</v>
      </c>
      <c r="P529" s="19">
        <v>2875781</v>
      </c>
      <c r="Q529" s="32">
        <v>1249025</v>
      </c>
      <c r="R529" s="37">
        <f t="shared" si="167"/>
        <v>1626756</v>
      </c>
      <c r="S529" s="2">
        <v>3.8099999999999999E-4</v>
      </c>
      <c r="T529" s="3">
        <f t="shared" si="168"/>
        <v>619.79403600000001</v>
      </c>
      <c r="U529" s="8">
        <f t="shared" si="169"/>
        <v>44324.146809999998</v>
      </c>
    </row>
    <row r="530" spans="1:21" ht="15.75" x14ac:dyDescent="0.25">
      <c r="A530" s="4" t="s">
        <v>52</v>
      </c>
      <c r="B530" t="s">
        <v>25</v>
      </c>
      <c r="C530" t="s">
        <v>71</v>
      </c>
      <c r="D530" s="1">
        <v>521</v>
      </c>
      <c r="E530" s="1">
        <v>8030</v>
      </c>
      <c r="F530" s="26">
        <v>1</v>
      </c>
      <c r="G530" s="29">
        <v>160677480</v>
      </c>
      <c r="H530" s="32">
        <v>57477265</v>
      </c>
      <c r="I530" s="40">
        <f t="shared" si="163"/>
        <v>103200215</v>
      </c>
      <c r="J530" s="19">
        <v>364602</v>
      </c>
      <c r="L530" s="43">
        <f t="shared" si="164"/>
        <v>364602</v>
      </c>
      <c r="M530" s="5">
        <f t="shared" si="165"/>
        <v>103564817</v>
      </c>
      <c r="N530" s="23">
        <v>6.5960000000000003E-3</v>
      </c>
      <c r="O530" s="15">
        <f t="shared" si="177"/>
        <v>683113.532932</v>
      </c>
      <c r="P530" s="19">
        <v>2875781</v>
      </c>
      <c r="Q530" s="32">
        <v>1249025</v>
      </c>
      <c r="R530" s="37">
        <f t="shared" si="167"/>
        <v>1626756</v>
      </c>
      <c r="S530" s="2">
        <v>6.2880000000000002E-3</v>
      </c>
      <c r="T530" s="3">
        <f t="shared" si="168"/>
        <v>10229.041728</v>
      </c>
      <c r="U530" s="8">
        <f t="shared" si="169"/>
        <v>693342.57466000004</v>
      </c>
    </row>
    <row r="531" spans="1:21" ht="15.75" x14ac:dyDescent="0.25">
      <c r="A531" s="4" t="s">
        <v>52</v>
      </c>
      <c r="B531" t="s">
        <v>25</v>
      </c>
      <c r="C531" t="s">
        <v>63</v>
      </c>
      <c r="D531" s="1">
        <v>521</v>
      </c>
      <c r="E531" s="1">
        <v>8030</v>
      </c>
      <c r="F531" s="26">
        <v>1</v>
      </c>
      <c r="G531" s="29">
        <v>160677480</v>
      </c>
      <c r="H531" s="32">
        <v>57477265</v>
      </c>
      <c r="I531" s="40">
        <f t="shared" si="163"/>
        <v>103200215</v>
      </c>
      <c r="J531" s="19">
        <v>364602</v>
      </c>
      <c r="L531" s="43">
        <f t="shared" si="164"/>
        <v>364602</v>
      </c>
      <c r="M531" s="5">
        <f t="shared" si="165"/>
        <v>103564817</v>
      </c>
      <c r="N531" s="23">
        <v>0</v>
      </c>
      <c r="O531" s="15">
        <f t="shared" si="177"/>
        <v>0</v>
      </c>
      <c r="P531" s="19">
        <v>2875781</v>
      </c>
      <c r="Q531" s="32">
        <v>1249025</v>
      </c>
      <c r="R531" s="37">
        <f t="shared" si="167"/>
        <v>1626756</v>
      </c>
      <c r="S531" s="2">
        <v>0</v>
      </c>
      <c r="T531" s="3">
        <f t="shared" si="168"/>
        <v>0</v>
      </c>
      <c r="U531" s="8">
        <f t="shared" si="169"/>
        <v>0</v>
      </c>
    </row>
    <row r="532" spans="1:21" ht="15.75" x14ac:dyDescent="0.25">
      <c r="A532" s="4" t="s">
        <v>52</v>
      </c>
      <c r="B532" t="s">
        <v>25</v>
      </c>
      <c r="C532" t="s">
        <v>64</v>
      </c>
      <c r="D532" s="1">
        <v>521</v>
      </c>
      <c r="E532" s="1">
        <v>8030</v>
      </c>
      <c r="F532" s="26">
        <v>0</v>
      </c>
      <c r="G532" s="29">
        <v>160677480</v>
      </c>
      <c r="H532" s="32">
        <v>57477265</v>
      </c>
      <c r="I532" s="40">
        <f t="shared" si="163"/>
        <v>0</v>
      </c>
      <c r="J532" s="19">
        <v>364602</v>
      </c>
      <c r="L532" s="43">
        <f t="shared" si="164"/>
        <v>0</v>
      </c>
      <c r="M532" s="5">
        <f t="shared" si="165"/>
        <v>0</v>
      </c>
      <c r="N532" s="23">
        <v>6.7999999999999999E-5</v>
      </c>
      <c r="O532" s="15">
        <f t="shared" si="177"/>
        <v>0</v>
      </c>
      <c r="P532" s="19">
        <v>2875781</v>
      </c>
      <c r="Q532" s="32">
        <v>1249025</v>
      </c>
      <c r="R532" s="37">
        <f t="shared" si="167"/>
        <v>0</v>
      </c>
      <c r="S532" s="2">
        <v>6.7999999999999999E-5</v>
      </c>
      <c r="T532" s="3">
        <f t="shared" si="168"/>
        <v>0</v>
      </c>
      <c r="U532" s="8">
        <f t="shared" si="169"/>
        <v>0</v>
      </c>
    </row>
    <row r="533" spans="1:21" ht="15.75" x14ac:dyDescent="0.25">
      <c r="A533" s="4" t="s">
        <v>52</v>
      </c>
      <c r="B533" t="s">
        <v>25</v>
      </c>
      <c r="C533" t="s">
        <v>65</v>
      </c>
      <c r="D533" s="1">
        <v>521</v>
      </c>
      <c r="E533" s="1">
        <v>8030</v>
      </c>
      <c r="F533" s="26">
        <v>0</v>
      </c>
      <c r="G533" s="29">
        <v>160677480</v>
      </c>
      <c r="H533" s="32">
        <v>57477265</v>
      </c>
      <c r="I533" s="40">
        <f t="shared" si="163"/>
        <v>0</v>
      </c>
      <c r="J533" s="19">
        <v>364602</v>
      </c>
      <c r="L533" s="43">
        <f t="shared" si="164"/>
        <v>0</v>
      </c>
      <c r="M533" s="5">
        <f t="shared" si="165"/>
        <v>0</v>
      </c>
      <c r="N533" s="23">
        <v>1.54E-4</v>
      </c>
      <c r="O533" s="15">
        <f t="shared" si="177"/>
        <v>0</v>
      </c>
      <c r="P533" s="19">
        <v>2875781</v>
      </c>
      <c r="Q533" s="32">
        <v>1249025</v>
      </c>
      <c r="R533" s="37">
        <f t="shared" si="167"/>
        <v>0</v>
      </c>
      <c r="S533" s="2">
        <v>1.03E-4</v>
      </c>
      <c r="T533" s="3">
        <f t="shared" si="168"/>
        <v>0</v>
      </c>
      <c r="U533" s="8">
        <f t="shared" si="169"/>
        <v>0</v>
      </c>
    </row>
    <row r="534" spans="1:21" ht="15.75" x14ac:dyDescent="0.25">
      <c r="A534" s="4" t="s">
        <v>52</v>
      </c>
      <c r="B534" t="s">
        <v>25</v>
      </c>
      <c r="C534" t="s">
        <v>72</v>
      </c>
      <c r="D534" s="1">
        <v>521</v>
      </c>
      <c r="E534" s="1">
        <v>8030</v>
      </c>
      <c r="F534" s="26">
        <v>0</v>
      </c>
      <c r="G534" s="29">
        <v>160677480</v>
      </c>
      <c r="H534" s="32">
        <v>57477265</v>
      </c>
      <c r="I534" s="40">
        <f t="shared" si="163"/>
        <v>0</v>
      </c>
      <c r="J534" s="19">
        <v>364602</v>
      </c>
      <c r="L534" s="43">
        <f t="shared" si="164"/>
        <v>0</v>
      </c>
      <c r="M534" s="5">
        <f t="shared" si="165"/>
        <v>0</v>
      </c>
      <c r="N534" s="23">
        <v>2.14E-4</v>
      </c>
      <c r="O534" s="15">
        <f t="shared" si="177"/>
        <v>0</v>
      </c>
      <c r="P534" s="19">
        <v>2875781</v>
      </c>
      <c r="Q534" s="32">
        <v>1249025</v>
      </c>
      <c r="R534" s="37">
        <f t="shared" si="167"/>
        <v>0</v>
      </c>
      <c r="S534" s="2">
        <v>2.1699999999999999E-4</v>
      </c>
      <c r="T534" s="3">
        <f t="shared" si="168"/>
        <v>0</v>
      </c>
      <c r="U534" s="8">
        <f t="shared" si="169"/>
        <v>0</v>
      </c>
    </row>
    <row r="535" spans="1:21" ht="15.75" x14ac:dyDescent="0.25">
      <c r="A535" s="4" t="s">
        <v>52</v>
      </c>
      <c r="B535" t="s">
        <v>25</v>
      </c>
      <c r="C535" t="s">
        <v>66</v>
      </c>
      <c r="D535" s="1">
        <v>521</v>
      </c>
      <c r="E535" s="1">
        <v>8030</v>
      </c>
      <c r="F535" s="26">
        <v>0</v>
      </c>
      <c r="G535" s="29">
        <v>160677480</v>
      </c>
      <c r="H535" s="32">
        <v>57477265</v>
      </c>
      <c r="I535" s="40">
        <f t="shared" si="163"/>
        <v>0</v>
      </c>
      <c r="J535" s="19">
        <v>364602</v>
      </c>
      <c r="L535" s="43">
        <f t="shared" si="164"/>
        <v>0</v>
      </c>
      <c r="M535" s="5">
        <f t="shared" si="165"/>
        <v>0</v>
      </c>
      <c r="N535" s="23">
        <v>4.8099999999999998E-4</v>
      </c>
      <c r="O535" s="15">
        <f t="shared" si="177"/>
        <v>0</v>
      </c>
      <c r="P535" s="19">
        <v>2875781</v>
      </c>
      <c r="Q535" s="32">
        <v>1249025</v>
      </c>
      <c r="R535" s="37">
        <f t="shared" si="167"/>
        <v>0</v>
      </c>
      <c r="S535" s="2">
        <v>4.0700000000000003E-4</v>
      </c>
      <c r="T535" s="3">
        <f t="shared" si="168"/>
        <v>0</v>
      </c>
      <c r="U535" s="8">
        <f t="shared" si="169"/>
        <v>0</v>
      </c>
    </row>
    <row r="536" spans="1:21" ht="15.75" x14ac:dyDescent="0.25">
      <c r="A536" s="4" t="s">
        <v>52</v>
      </c>
      <c r="B536" t="s">
        <v>25</v>
      </c>
      <c r="C536" t="s">
        <v>73</v>
      </c>
      <c r="D536" s="1">
        <v>521</v>
      </c>
      <c r="E536" s="1">
        <v>8030</v>
      </c>
      <c r="F536" s="26">
        <v>1</v>
      </c>
      <c r="G536" s="29">
        <v>160677480</v>
      </c>
      <c r="H536" s="32">
        <v>57477265</v>
      </c>
      <c r="I536" s="40">
        <f t="shared" si="163"/>
        <v>103200215</v>
      </c>
      <c r="J536" s="19">
        <v>364602</v>
      </c>
      <c r="L536" s="43">
        <f t="shared" si="164"/>
        <v>364602</v>
      </c>
      <c r="M536" s="5">
        <f t="shared" si="165"/>
        <v>103564817</v>
      </c>
      <c r="N536" s="23">
        <v>2.2390000000000001E-3</v>
      </c>
      <c r="O536" s="15">
        <f t="shared" si="177"/>
        <v>231881.62526300002</v>
      </c>
      <c r="P536" s="19">
        <v>2875781</v>
      </c>
      <c r="Q536" s="32">
        <v>1249025</v>
      </c>
      <c r="R536" s="37">
        <f t="shared" si="167"/>
        <v>1626756</v>
      </c>
      <c r="S536" s="2">
        <v>1.9400000000000001E-3</v>
      </c>
      <c r="T536" s="3">
        <f t="shared" si="168"/>
        <v>3155.9066400000002</v>
      </c>
      <c r="U536" s="8">
        <f t="shared" si="169"/>
        <v>235037.53190300002</v>
      </c>
    </row>
    <row r="537" spans="1:21" ht="15.75" x14ac:dyDescent="0.25">
      <c r="A537" s="4" t="s">
        <v>52</v>
      </c>
      <c r="B537" t="s">
        <v>25</v>
      </c>
      <c r="C537" t="s">
        <v>67</v>
      </c>
      <c r="D537" s="1">
        <v>521</v>
      </c>
      <c r="E537" s="1">
        <v>8030</v>
      </c>
      <c r="F537" s="26">
        <v>1</v>
      </c>
      <c r="G537" s="29">
        <v>160677480</v>
      </c>
      <c r="H537" s="32">
        <v>57477265</v>
      </c>
      <c r="I537" s="40">
        <f t="shared" si="163"/>
        <v>103200215</v>
      </c>
      <c r="J537" s="19">
        <v>364602</v>
      </c>
      <c r="L537" s="43">
        <f t="shared" si="164"/>
        <v>364602</v>
      </c>
      <c r="M537" s="5">
        <f t="shared" si="165"/>
        <v>103564817</v>
      </c>
      <c r="N537" s="23">
        <v>6.6000000000000005E-5</v>
      </c>
      <c r="O537" s="15">
        <f t="shared" si="177"/>
        <v>6835.2779220000002</v>
      </c>
      <c r="P537" s="19">
        <v>2875781</v>
      </c>
      <c r="Q537" s="32">
        <v>1249025</v>
      </c>
      <c r="R537" s="37">
        <f t="shared" si="167"/>
        <v>1626756</v>
      </c>
      <c r="S537" s="2">
        <v>6.6000000000000005E-5</v>
      </c>
      <c r="T537" s="3">
        <f t="shared" si="168"/>
        <v>107.36589600000001</v>
      </c>
      <c r="U537" s="8">
        <f t="shared" si="169"/>
        <v>6942.6438180000005</v>
      </c>
    </row>
    <row r="538" spans="1:21" ht="15.75" x14ac:dyDescent="0.25">
      <c r="A538" s="4" t="s">
        <v>52</v>
      </c>
      <c r="B538" t="s">
        <v>25</v>
      </c>
      <c r="C538" t="s">
        <v>80</v>
      </c>
      <c r="D538" s="1">
        <v>521</v>
      </c>
      <c r="E538" s="1">
        <v>8030</v>
      </c>
      <c r="F538" s="26">
        <v>1</v>
      </c>
      <c r="G538" s="29">
        <v>160677480</v>
      </c>
      <c r="H538" s="32">
        <v>57477265</v>
      </c>
      <c r="I538" s="40">
        <f t="shared" si="163"/>
        <v>103200215</v>
      </c>
      <c r="J538" s="19">
        <v>364602</v>
      </c>
      <c r="L538" s="43">
        <f t="shared" si="164"/>
        <v>364602</v>
      </c>
      <c r="M538" s="5">
        <f t="shared" si="165"/>
        <v>103564817</v>
      </c>
      <c r="N538" s="23">
        <v>0</v>
      </c>
      <c r="O538" s="15">
        <f t="shared" si="177"/>
        <v>0</v>
      </c>
      <c r="P538" s="19">
        <v>2875781</v>
      </c>
      <c r="Q538" s="32">
        <v>1249025</v>
      </c>
      <c r="R538" s="37">
        <f t="shared" si="167"/>
        <v>1626756</v>
      </c>
      <c r="S538" s="2">
        <v>0</v>
      </c>
      <c r="T538" s="3">
        <f t="shared" si="168"/>
        <v>0</v>
      </c>
      <c r="U538" s="8">
        <f t="shared" si="169"/>
        <v>0</v>
      </c>
    </row>
    <row r="539" spans="1:21" ht="15.75" x14ac:dyDescent="0.25">
      <c r="A539" s="4" t="s">
        <v>52</v>
      </c>
      <c r="B539" t="s">
        <v>25</v>
      </c>
      <c r="C539" t="s">
        <v>68</v>
      </c>
      <c r="D539" s="1">
        <v>521</v>
      </c>
      <c r="E539" s="1">
        <v>8030</v>
      </c>
      <c r="F539" s="26">
        <v>1</v>
      </c>
      <c r="G539" s="29">
        <v>160677480</v>
      </c>
      <c r="H539" s="32">
        <v>57477265</v>
      </c>
      <c r="I539" s="40">
        <f t="shared" si="163"/>
        <v>103200215</v>
      </c>
      <c r="J539" s="19">
        <v>364602</v>
      </c>
      <c r="L539" s="43">
        <f t="shared" si="164"/>
        <v>364602</v>
      </c>
      <c r="M539" s="5">
        <f t="shared" si="165"/>
        <v>103564817</v>
      </c>
      <c r="N539" s="23">
        <v>1.0900000000000001E-4</v>
      </c>
      <c r="O539" s="15">
        <f t="shared" si="177"/>
        <v>11288.565053</v>
      </c>
      <c r="P539" s="19">
        <v>2875781</v>
      </c>
      <c r="Q539" s="32">
        <v>1249025</v>
      </c>
      <c r="R539" s="37">
        <f t="shared" si="167"/>
        <v>1626756</v>
      </c>
      <c r="S539" s="2">
        <v>1.0900000000000001E-4</v>
      </c>
      <c r="T539" s="3">
        <f t="shared" si="168"/>
        <v>177.31640400000001</v>
      </c>
      <c r="U539" s="8">
        <f t="shared" si="169"/>
        <v>11465.881457</v>
      </c>
    </row>
    <row r="540" spans="1:21" ht="15.75" x14ac:dyDescent="0.25">
      <c r="A540" s="4" t="s">
        <v>52</v>
      </c>
      <c r="B540" t="s">
        <v>25</v>
      </c>
      <c r="C540" t="s">
        <v>69</v>
      </c>
      <c r="D540" s="1">
        <v>521</v>
      </c>
      <c r="E540" s="1">
        <v>8030</v>
      </c>
      <c r="F540" s="26">
        <v>0</v>
      </c>
      <c r="G540" s="29">
        <v>160677480</v>
      </c>
      <c r="H540" s="32">
        <v>57477265</v>
      </c>
      <c r="I540" s="40">
        <f t="shared" si="163"/>
        <v>0</v>
      </c>
      <c r="J540" s="19">
        <v>364602</v>
      </c>
      <c r="L540" s="43">
        <f t="shared" si="164"/>
        <v>0</v>
      </c>
      <c r="M540" s="5">
        <f t="shared" si="165"/>
        <v>0</v>
      </c>
      <c r="N540" s="23">
        <v>1.5E-5</v>
      </c>
      <c r="O540" s="15">
        <f t="shared" si="177"/>
        <v>0</v>
      </c>
      <c r="P540" s="19">
        <v>2875781</v>
      </c>
      <c r="Q540" s="32">
        <v>1249025</v>
      </c>
      <c r="R540" s="37">
        <f t="shared" si="167"/>
        <v>0</v>
      </c>
      <c r="S540" s="2">
        <v>1.0000000000000001E-5</v>
      </c>
      <c r="T540" s="3">
        <f t="shared" si="168"/>
        <v>0</v>
      </c>
      <c r="U540" s="8">
        <f t="shared" si="169"/>
        <v>0</v>
      </c>
    </row>
    <row r="541" spans="1:21" ht="15.75" x14ac:dyDescent="0.25">
      <c r="A541" s="4" t="s">
        <v>52</v>
      </c>
      <c r="B541" t="s">
        <v>25</v>
      </c>
      <c r="C541" t="s">
        <v>70</v>
      </c>
      <c r="D541" s="1">
        <v>521</v>
      </c>
      <c r="E541" s="1">
        <v>8030</v>
      </c>
      <c r="F541" s="26">
        <v>0</v>
      </c>
      <c r="G541" s="29">
        <v>160677480</v>
      </c>
      <c r="H541" s="32">
        <v>57477265</v>
      </c>
      <c r="I541" s="40">
        <f t="shared" si="163"/>
        <v>0</v>
      </c>
      <c r="J541" s="19">
        <v>364602</v>
      </c>
      <c r="L541" s="43">
        <f t="shared" si="164"/>
        <v>0</v>
      </c>
      <c r="M541" s="5">
        <f t="shared" si="165"/>
        <v>0</v>
      </c>
      <c r="N541" s="23">
        <v>1.73E-4</v>
      </c>
      <c r="O541" s="15">
        <f t="shared" si="177"/>
        <v>0</v>
      </c>
      <c r="P541" s="19">
        <v>2875781</v>
      </c>
      <c r="Q541" s="32">
        <v>1249025</v>
      </c>
      <c r="R541" s="37">
        <f t="shared" si="167"/>
        <v>0</v>
      </c>
      <c r="S541" s="2">
        <v>1.73E-4</v>
      </c>
      <c r="T541" s="3">
        <f t="shared" si="168"/>
        <v>0</v>
      </c>
      <c r="U541" s="8">
        <f t="shared" si="169"/>
        <v>0</v>
      </c>
    </row>
    <row r="542" spans="1:21" ht="15.75" x14ac:dyDescent="0.25">
      <c r="A542" s="4" t="s">
        <v>52</v>
      </c>
      <c r="B542" t="s">
        <v>25</v>
      </c>
      <c r="C542" t="s">
        <v>35</v>
      </c>
      <c r="D542" s="1">
        <v>521</v>
      </c>
      <c r="E542" s="1">
        <v>8030</v>
      </c>
      <c r="F542" s="26">
        <v>0</v>
      </c>
      <c r="G542" s="29">
        <v>160677480</v>
      </c>
      <c r="H542" s="32">
        <v>57477265</v>
      </c>
      <c r="I542" s="40">
        <f t="shared" si="163"/>
        <v>0</v>
      </c>
      <c r="J542" s="19">
        <v>364602</v>
      </c>
      <c r="L542" s="43">
        <f t="shared" si="164"/>
        <v>0</v>
      </c>
      <c r="M542" s="5">
        <f t="shared" si="165"/>
        <v>0</v>
      </c>
      <c r="N542" s="23">
        <v>1.73E-4</v>
      </c>
      <c r="O542" s="15">
        <f t="shared" si="177"/>
        <v>0</v>
      </c>
      <c r="P542" s="19">
        <v>2875781</v>
      </c>
      <c r="Q542" s="32">
        <v>1249025</v>
      </c>
      <c r="R542" s="37">
        <f t="shared" si="167"/>
        <v>0</v>
      </c>
      <c r="S542" s="2">
        <v>1.73E-4</v>
      </c>
      <c r="T542" s="3">
        <f t="shared" si="168"/>
        <v>0</v>
      </c>
      <c r="U542" s="8">
        <f t="shared" si="169"/>
        <v>0</v>
      </c>
    </row>
    <row r="543" spans="1:21" ht="15.75" x14ac:dyDescent="0.25">
      <c r="A543" s="4" t="s">
        <v>52</v>
      </c>
      <c r="B543" t="s">
        <v>25</v>
      </c>
      <c r="C543" t="s">
        <v>28</v>
      </c>
      <c r="D543" s="1">
        <v>521</v>
      </c>
      <c r="E543" s="1">
        <v>8030</v>
      </c>
      <c r="F543" s="26">
        <v>1</v>
      </c>
      <c r="G543" s="29">
        <v>160677480</v>
      </c>
      <c r="H543" s="32">
        <v>57477265</v>
      </c>
      <c r="I543" s="40">
        <f t="shared" si="163"/>
        <v>103200215</v>
      </c>
      <c r="J543" s="19">
        <v>364602</v>
      </c>
      <c r="L543" s="43">
        <f t="shared" si="164"/>
        <v>364602</v>
      </c>
      <c r="M543" s="5">
        <f t="shared" si="165"/>
        <v>103564817</v>
      </c>
      <c r="N543" s="23">
        <v>0</v>
      </c>
      <c r="O543" s="15">
        <f t="shared" si="177"/>
        <v>0</v>
      </c>
      <c r="P543" s="19">
        <v>2875781</v>
      </c>
      <c r="Q543" s="32">
        <v>1249025</v>
      </c>
      <c r="R543" s="37">
        <f t="shared" si="167"/>
        <v>1626756</v>
      </c>
      <c r="S543" s="2">
        <v>0</v>
      </c>
      <c r="T543" s="3">
        <f t="shared" si="168"/>
        <v>0</v>
      </c>
      <c r="U543" s="8">
        <f t="shared" si="169"/>
        <v>0</v>
      </c>
    </row>
    <row r="544" spans="1:21" ht="15.75" x14ac:dyDescent="0.25">
      <c r="A544" s="4" t="s">
        <v>52</v>
      </c>
      <c r="B544" t="s">
        <v>25</v>
      </c>
      <c r="C544" t="s">
        <v>29</v>
      </c>
      <c r="D544" s="1">
        <v>521</v>
      </c>
      <c r="E544" s="1">
        <v>8030</v>
      </c>
      <c r="F544" s="26">
        <v>1</v>
      </c>
      <c r="G544" s="29">
        <v>160677480</v>
      </c>
      <c r="H544" s="32">
        <v>57477265</v>
      </c>
      <c r="I544" s="40">
        <f t="shared" si="163"/>
        <v>103200215</v>
      </c>
      <c r="J544" s="19">
        <v>364602</v>
      </c>
      <c r="L544" s="43">
        <f t="shared" si="164"/>
        <v>364602</v>
      </c>
      <c r="M544" s="5">
        <f t="shared" si="165"/>
        <v>103564817</v>
      </c>
      <c r="N544" s="23">
        <v>1.4300000000000001E-4</v>
      </c>
      <c r="O544" s="15">
        <f t="shared" si="177"/>
        <v>14809.768831000001</v>
      </c>
      <c r="P544" s="19">
        <v>2875781</v>
      </c>
      <c r="Q544" s="32">
        <v>1249025</v>
      </c>
      <c r="R544" s="37">
        <f t="shared" si="167"/>
        <v>1626756</v>
      </c>
      <c r="S544" s="2">
        <v>1.2999999999999999E-4</v>
      </c>
      <c r="T544" s="3">
        <f t="shared" si="168"/>
        <v>211.47827999999998</v>
      </c>
      <c r="U544" s="8">
        <f t="shared" si="169"/>
        <v>15021.247111000001</v>
      </c>
    </row>
    <row r="545" spans="1:21" ht="15.75" x14ac:dyDescent="0.25">
      <c r="A545" s="4" t="s">
        <v>52</v>
      </c>
      <c r="B545" t="s">
        <v>25</v>
      </c>
      <c r="C545" t="s">
        <v>44</v>
      </c>
      <c r="D545" s="1">
        <v>521</v>
      </c>
      <c r="E545" s="1">
        <v>8030</v>
      </c>
      <c r="F545" s="26">
        <v>1</v>
      </c>
      <c r="G545" s="29">
        <v>160677480</v>
      </c>
      <c r="H545" s="32">
        <v>57477265</v>
      </c>
      <c r="I545" s="40">
        <f t="shared" si="163"/>
        <v>103200215</v>
      </c>
      <c r="J545" s="19">
        <v>364602</v>
      </c>
      <c r="L545" s="43">
        <f t="shared" si="164"/>
        <v>364602</v>
      </c>
      <c r="M545" s="5">
        <f t="shared" si="165"/>
        <v>103564817</v>
      </c>
      <c r="N545" s="23">
        <v>0</v>
      </c>
      <c r="O545" s="15">
        <f t="shared" si="177"/>
        <v>0</v>
      </c>
      <c r="P545" s="19">
        <v>2875781</v>
      </c>
      <c r="Q545" s="32">
        <v>1249025</v>
      </c>
      <c r="R545" s="37">
        <f t="shared" si="167"/>
        <v>1626756</v>
      </c>
      <c r="S545" s="2">
        <v>0</v>
      </c>
      <c r="T545" s="3">
        <f t="shared" si="168"/>
        <v>0</v>
      </c>
      <c r="U545" s="8">
        <f t="shared" si="169"/>
        <v>0</v>
      </c>
    </row>
    <row r="546" spans="1:21" ht="15.75" x14ac:dyDescent="0.25">
      <c r="A546" s="4" t="s">
        <v>52</v>
      </c>
      <c r="B546" t="s">
        <v>25</v>
      </c>
      <c r="C546" t="s">
        <v>163</v>
      </c>
      <c r="D546" s="1">
        <v>521</v>
      </c>
      <c r="E546" s="1">
        <v>8030</v>
      </c>
      <c r="F546" s="26">
        <v>1</v>
      </c>
      <c r="G546" s="29">
        <v>160677480</v>
      </c>
      <c r="H546" s="32">
        <v>57477265</v>
      </c>
      <c r="I546" s="40">
        <f t="shared" si="163"/>
        <v>103200215</v>
      </c>
      <c r="J546" s="19">
        <v>364602</v>
      </c>
      <c r="L546" s="43">
        <f t="shared" si="164"/>
        <v>364602</v>
      </c>
      <c r="M546" s="5">
        <f t="shared" si="165"/>
        <v>103564817</v>
      </c>
      <c r="N546" s="23">
        <v>7.2000000000000002E-5</v>
      </c>
      <c r="O546" s="15">
        <f t="shared" si="177"/>
        <v>7456.6668239999999</v>
      </c>
      <c r="P546" s="19">
        <v>2875781</v>
      </c>
      <c r="Q546" s="32">
        <v>1249025</v>
      </c>
      <c r="R546" s="37">
        <f t="shared" si="167"/>
        <v>1626756</v>
      </c>
      <c r="S546" s="2">
        <v>3.6999999999999998E-5</v>
      </c>
      <c r="T546" s="3">
        <f t="shared" si="168"/>
        <v>60.189971999999997</v>
      </c>
      <c r="U546" s="8">
        <f t="shared" si="169"/>
        <v>7516.856796</v>
      </c>
    </row>
    <row r="547" spans="1:21" ht="15.75" x14ac:dyDescent="0.25">
      <c r="A547" s="4" t="s">
        <v>52</v>
      </c>
      <c r="B547" t="s">
        <v>25</v>
      </c>
      <c r="C547" t="s">
        <v>60</v>
      </c>
      <c r="D547" s="1">
        <v>522</v>
      </c>
      <c r="E547" s="1">
        <v>9506</v>
      </c>
      <c r="F547" s="26">
        <v>1</v>
      </c>
      <c r="G547" s="29">
        <v>4548792</v>
      </c>
      <c r="H547" s="32">
        <v>1743376</v>
      </c>
      <c r="I547" s="40">
        <f t="shared" si="163"/>
        <v>2805416</v>
      </c>
      <c r="J547" s="19">
        <v>31602</v>
      </c>
      <c r="L547" s="43">
        <f t="shared" si="164"/>
        <v>31602</v>
      </c>
      <c r="M547" s="5">
        <f t="shared" si="165"/>
        <v>2837018</v>
      </c>
      <c r="N547" s="23">
        <v>1.147E-3</v>
      </c>
      <c r="O547" s="15">
        <f t="shared" si="177"/>
        <v>3254.0596460000002</v>
      </c>
      <c r="P547" s="19">
        <v>16116</v>
      </c>
      <c r="Q547" s="32">
        <v>85710</v>
      </c>
      <c r="R547" s="37">
        <f t="shared" si="167"/>
        <v>-69594</v>
      </c>
      <c r="S547" s="2">
        <v>1.145E-3</v>
      </c>
      <c r="T547" s="3">
        <f t="shared" si="168"/>
        <v>-79.685130000000001</v>
      </c>
      <c r="U547" s="8">
        <f t="shared" si="169"/>
        <v>3174.3745160000003</v>
      </c>
    </row>
    <row r="548" spans="1:21" ht="15.75" x14ac:dyDescent="0.25">
      <c r="A548" s="4" t="s">
        <v>52</v>
      </c>
      <c r="B548" t="s">
        <v>25</v>
      </c>
      <c r="C548" t="s">
        <v>61</v>
      </c>
      <c r="D548" s="1">
        <v>522</v>
      </c>
      <c r="E548" s="1">
        <v>9506</v>
      </c>
      <c r="F548" s="26">
        <v>1</v>
      </c>
      <c r="G548" s="29">
        <v>4548792</v>
      </c>
      <c r="H548" s="32">
        <v>1743376</v>
      </c>
      <c r="I548" s="40">
        <f t="shared" si="163"/>
        <v>2805416</v>
      </c>
      <c r="J548" s="19">
        <v>31602</v>
      </c>
      <c r="L548" s="43">
        <f t="shared" si="164"/>
        <v>31602</v>
      </c>
      <c r="M548" s="5">
        <f t="shared" si="165"/>
        <v>2837018</v>
      </c>
      <c r="N548" s="23">
        <v>1.13E-4</v>
      </c>
      <c r="O548" s="15">
        <f t="shared" si="177"/>
        <v>320.583034</v>
      </c>
      <c r="P548" s="19">
        <v>16116</v>
      </c>
      <c r="Q548" s="32">
        <v>85710</v>
      </c>
      <c r="R548" s="37">
        <f t="shared" si="167"/>
        <v>-69594</v>
      </c>
      <c r="S548" s="2">
        <v>1.0900000000000001E-4</v>
      </c>
      <c r="T548" s="3">
        <f t="shared" si="168"/>
        <v>-7.5857460000000003</v>
      </c>
      <c r="U548" s="8">
        <f t="shared" si="169"/>
        <v>312.99728800000003</v>
      </c>
    </row>
    <row r="549" spans="1:21" ht="15.75" x14ac:dyDescent="0.25">
      <c r="A549" s="4" t="s">
        <v>52</v>
      </c>
      <c r="B549" t="s">
        <v>25</v>
      </c>
      <c r="C549" t="s">
        <v>62</v>
      </c>
      <c r="D549" s="1">
        <v>522</v>
      </c>
      <c r="E549" s="1">
        <v>9506</v>
      </c>
      <c r="F549" s="26">
        <v>1</v>
      </c>
      <c r="G549" s="29">
        <v>4548792</v>
      </c>
      <c r="H549" s="32">
        <v>1743376</v>
      </c>
      <c r="I549" s="40">
        <f t="shared" si="163"/>
        <v>2805416</v>
      </c>
      <c r="J549" s="19">
        <v>31602</v>
      </c>
      <c r="L549" s="43">
        <f t="shared" si="164"/>
        <v>31602</v>
      </c>
      <c r="M549" s="5">
        <f t="shared" si="165"/>
        <v>2837018</v>
      </c>
      <c r="N549" s="23">
        <v>4.2200000000000001E-4</v>
      </c>
      <c r="O549" s="15">
        <f t="shared" si="177"/>
        <v>1197.2215960000001</v>
      </c>
      <c r="P549" s="19">
        <v>16116</v>
      </c>
      <c r="Q549" s="32">
        <v>85710</v>
      </c>
      <c r="R549" s="37">
        <f t="shared" si="167"/>
        <v>-69594</v>
      </c>
      <c r="S549" s="2">
        <v>3.8099999999999999E-4</v>
      </c>
      <c r="T549" s="3">
        <f t="shared" si="168"/>
        <v>-26.515314</v>
      </c>
      <c r="U549" s="8">
        <f t="shared" si="169"/>
        <v>1170.7062820000001</v>
      </c>
    </row>
    <row r="550" spans="1:21" ht="15.75" x14ac:dyDescent="0.25">
      <c r="A550" s="4" t="s">
        <v>52</v>
      </c>
      <c r="B550" t="s">
        <v>25</v>
      </c>
      <c r="C550" t="s">
        <v>71</v>
      </c>
      <c r="D550" s="1">
        <v>522</v>
      </c>
      <c r="E550" s="1">
        <v>9506</v>
      </c>
      <c r="F550" s="26">
        <v>1</v>
      </c>
      <c r="G550" s="29">
        <v>4548792</v>
      </c>
      <c r="H550" s="32">
        <v>1743376</v>
      </c>
      <c r="I550" s="40">
        <f t="shared" si="163"/>
        <v>2805416</v>
      </c>
      <c r="J550" s="19">
        <v>31602</v>
      </c>
      <c r="L550" s="43">
        <f t="shared" si="164"/>
        <v>31602</v>
      </c>
      <c r="M550" s="5">
        <f t="shared" si="165"/>
        <v>2837018</v>
      </c>
      <c r="N550" s="23">
        <v>6.5960000000000003E-3</v>
      </c>
      <c r="O550" s="15">
        <f t="shared" si="177"/>
        <v>18712.970728</v>
      </c>
      <c r="P550" s="19">
        <v>16116</v>
      </c>
      <c r="Q550" s="32">
        <v>85710</v>
      </c>
      <c r="R550" s="37">
        <f t="shared" si="167"/>
        <v>-69594</v>
      </c>
      <c r="S550" s="2">
        <v>6.2880000000000002E-3</v>
      </c>
      <c r="T550" s="3">
        <f t="shared" si="168"/>
        <v>-437.60707200000002</v>
      </c>
      <c r="U550" s="8">
        <f t="shared" si="169"/>
        <v>18275.363656000001</v>
      </c>
    </row>
    <row r="551" spans="1:21" ht="15.75" x14ac:dyDescent="0.25">
      <c r="A551" s="4" t="s">
        <v>52</v>
      </c>
      <c r="B551" t="s">
        <v>25</v>
      </c>
      <c r="C551" t="s">
        <v>63</v>
      </c>
      <c r="D551" s="1">
        <v>522</v>
      </c>
      <c r="E551" s="1">
        <v>9506</v>
      </c>
      <c r="F551" s="26">
        <v>1</v>
      </c>
      <c r="G551" s="29">
        <v>4548792</v>
      </c>
      <c r="H551" s="32">
        <v>1743376</v>
      </c>
      <c r="I551" s="40">
        <f t="shared" si="163"/>
        <v>2805416</v>
      </c>
      <c r="J551" s="19">
        <v>31602</v>
      </c>
      <c r="L551" s="43">
        <f t="shared" si="164"/>
        <v>31602</v>
      </c>
      <c r="M551" s="5">
        <f t="shared" si="165"/>
        <v>2837018</v>
      </c>
      <c r="N551" s="23">
        <v>0</v>
      </c>
      <c r="O551" s="15">
        <f t="shared" si="177"/>
        <v>0</v>
      </c>
      <c r="P551" s="19">
        <v>16116</v>
      </c>
      <c r="Q551" s="32">
        <v>85710</v>
      </c>
      <c r="R551" s="37">
        <f t="shared" si="167"/>
        <v>-69594</v>
      </c>
      <c r="S551" s="2">
        <v>0</v>
      </c>
      <c r="T551" s="3">
        <f t="shared" si="168"/>
        <v>0</v>
      </c>
      <c r="U551" s="8">
        <f t="shared" si="169"/>
        <v>0</v>
      </c>
    </row>
    <row r="552" spans="1:21" ht="15.75" x14ac:dyDescent="0.25">
      <c r="A552" s="4" t="s">
        <v>52</v>
      </c>
      <c r="B552" t="s">
        <v>25</v>
      </c>
      <c r="C552" t="s">
        <v>64</v>
      </c>
      <c r="D552" s="1">
        <v>522</v>
      </c>
      <c r="E552" s="1">
        <v>9506</v>
      </c>
      <c r="F552" s="26">
        <v>0</v>
      </c>
      <c r="G552" s="29">
        <v>4548792</v>
      </c>
      <c r="H552" s="32">
        <v>1743376</v>
      </c>
      <c r="I552" s="40">
        <f t="shared" si="163"/>
        <v>0</v>
      </c>
      <c r="J552" s="19">
        <v>31602</v>
      </c>
      <c r="L552" s="43">
        <f t="shared" si="164"/>
        <v>0</v>
      </c>
      <c r="M552" s="5">
        <f t="shared" si="165"/>
        <v>0</v>
      </c>
      <c r="N552" s="23">
        <v>6.7999999999999999E-5</v>
      </c>
      <c r="O552" s="15">
        <f t="shared" si="177"/>
        <v>0</v>
      </c>
      <c r="P552" s="19">
        <v>16116</v>
      </c>
      <c r="Q552" s="32">
        <v>85710</v>
      </c>
      <c r="R552" s="37">
        <f t="shared" si="167"/>
        <v>0</v>
      </c>
      <c r="S552" s="2">
        <v>6.7999999999999999E-5</v>
      </c>
      <c r="T552" s="3">
        <f t="shared" si="168"/>
        <v>0</v>
      </c>
      <c r="U552" s="8">
        <f t="shared" si="169"/>
        <v>0</v>
      </c>
    </row>
    <row r="553" spans="1:21" ht="15.75" x14ac:dyDescent="0.25">
      <c r="A553" s="4" t="s">
        <v>52</v>
      </c>
      <c r="B553" t="s">
        <v>25</v>
      </c>
      <c r="C553" t="s">
        <v>65</v>
      </c>
      <c r="D553" s="1">
        <v>522</v>
      </c>
      <c r="E553" s="1">
        <v>9506</v>
      </c>
      <c r="F553" s="26">
        <v>0</v>
      </c>
      <c r="G553" s="29">
        <v>4548792</v>
      </c>
      <c r="H553" s="32">
        <v>1743376</v>
      </c>
      <c r="I553" s="40">
        <f t="shared" si="163"/>
        <v>0</v>
      </c>
      <c r="J553" s="19">
        <v>31602</v>
      </c>
      <c r="L553" s="43">
        <f t="shared" si="164"/>
        <v>0</v>
      </c>
      <c r="M553" s="5">
        <f t="shared" si="165"/>
        <v>0</v>
      </c>
      <c r="N553" s="23">
        <v>1.54E-4</v>
      </c>
      <c r="O553" s="15">
        <f t="shared" si="177"/>
        <v>0</v>
      </c>
      <c r="P553" s="19">
        <v>16116</v>
      </c>
      <c r="Q553" s="32">
        <v>85710</v>
      </c>
      <c r="R553" s="37">
        <f t="shared" si="167"/>
        <v>0</v>
      </c>
      <c r="S553" s="2">
        <v>1.03E-4</v>
      </c>
      <c r="T553" s="3">
        <f t="shared" si="168"/>
        <v>0</v>
      </c>
      <c r="U553" s="8">
        <f t="shared" si="169"/>
        <v>0</v>
      </c>
    </row>
    <row r="554" spans="1:21" ht="15.75" x14ac:dyDescent="0.25">
      <c r="A554" s="4" t="s">
        <v>52</v>
      </c>
      <c r="B554" t="s">
        <v>25</v>
      </c>
      <c r="C554" t="s">
        <v>72</v>
      </c>
      <c r="D554" s="1">
        <v>522</v>
      </c>
      <c r="E554" s="1">
        <v>9506</v>
      </c>
      <c r="F554" s="26">
        <v>0</v>
      </c>
      <c r="G554" s="29">
        <v>4548792</v>
      </c>
      <c r="H554" s="32">
        <v>1743376</v>
      </c>
      <c r="I554" s="40">
        <f t="shared" si="163"/>
        <v>0</v>
      </c>
      <c r="J554" s="19">
        <v>31602</v>
      </c>
      <c r="L554" s="43">
        <f t="shared" si="164"/>
        <v>0</v>
      </c>
      <c r="M554" s="5">
        <f t="shared" si="165"/>
        <v>0</v>
      </c>
      <c r="N554" s="23">
        <v>2.14E-4</v>
      </c>
      <c r="O554" s="15">
        <f t="shared" si="177"/>
        <v>0</v>
      </c>
      <c r="P554" s="19">
        <v>16116</v>
      </c>
      <c r="Q554" s="32">
        <v>85710</v>
      </c>
      <c r="R554" s="37">
        <f t="shared" si="167"/>
        <v>0</v>
      </c>
      <c r="S554" s="2">
        <v>2.1699999999999999E-4</v>
      </c>
      <c r="T554" s="3">
        <f t="shared" si="168"/>
        <v>0</v>
      </c>
      <c r="U554" s="8">
        <f t="shared" si="169"/>
        <v>0</v>
      </c>
    </row>
    <row r="555" spans="1:21" ht="15.75" x14ac:dyDescent="0.25">
      <c r="A555" s="4" t="s">
        <v>52</v>
      </c>
      <c r="B555" t="s">
        <v>25</v>
      </c>
      <c r="C555" t="s">
        <v>66</v>
      </c>
      <c r="D555" s="1">
        <v>522</v>
      </c>
      <c r="E555" s="1">
        <v>9506</v>
      </c>
      <c r="F555" s="26">
        <v>0</v>
      </c>
      <c r="G555" s="29">
        <v>4548792</v>
      </c>
      <c r="H555" s="32">
        <v>1743376</v>
      </c>
      <c r="I555" s="40">
        <f t="shared" si="163"/>
        <v>0</v>
      </c>
      <c r="J555" s="19">
        <v>31602</v>
      </c>
      <c r="L555" s="43">
        <f t="shared" si="164"/>
        <v>0</v>
      </c>
      <c r="M555" s="5">
        <f t="shared" si="165"/>
        <v>0</v>
      </c>
      <c r="N555" s="23">
        <v>4.8099999999999998E-4</v>
      </c>
      <c r="O555" s="15">
        <f t="shared" si="177"/>
        <v>0</v>
      </c>
      <c r="P555" s="19">
        <v>16116</v>
      </c>
      <c r="Q555" s="32">
        <v>85710</v>
      </c>
      <c r="R555" s="37">
        <f t="shared" si="167"/>
        <v>0</v>
      </c>
      <c r="S555" s="2">
        <v>4.0700000000000003E-4</v>
      </c>
      <c r="T555" s="3">
        <f t="shared" si="168"/>
        <v>0</v>
      </c>
      <c r="U555" s="8">
        <f t="shared" si="169"/>
        <v>0</v>
      </c>
    </row>
    <row r="556" spans="1:21" ht="15.75" x14ac:dyDescent="0.25">
      <c r="A556" s="4" t="s">
        <v>52</v>
      </c>
      <c r="B556" t="s">
        <v>25</v>
      </c>
      <c r="C556" t="s">
        <v>73</v>
      </c>
      <c r="D556" s="1">
        <v>522</v>
      </c>
      <c r="E556" s="1">
        <v>9506</v>
      </c>
      <c r="F556" s="26">
        <v>1</v>
      </c>
      <c r="G556" s="29">
        <v>4548792</v>
      </c>
      <c r="H556" s="32">
        <v>1743376</v>
      </c>
      <c r="I556" s="40">
        <f t="shared" si="163"/>
        <v>2805416</v>
      </c>
      <c r="J556" s="19">
        <v>31602</v>
      </c>
      <c r="L556" s="43">
        <f t="shared" si="164"/>
        <v>31602</v>
      </c>
      <c r="M556" s="5">
        <f t="shared" si="165"/>
        <v>2837018</v>
      </c>
      <c r="N556" s="23">
        <v>2.2390000000000001E-3</v>
      </c>
      <c r="O556" s="15">
        <f t="shared" si="177"/>
        <v>6352.083302</v>
      </c>
      <c r="P556" s="19">
        <v>16116</v>
      </c>
      <c r="Q556" s="32">
        <v>85710</v>
      </c>
      <c r="R556" s="37">
        <f t="shared" si="167"/>
        <v>-69594</v>
      </c>
      <c r="S556" s="2">
        <v>1.9400000000000001E-3</v>
      </c>
      <c r="T556" s="3">
        <f t="shared" si="168"/>
        <v>-135.01236</v>
      </c>
      <c r="U556" s="8">
        <f t="shared" si="169"/>
        <v>6217.0709420000003</v>
      </c>
    </row>
    <row r="557" spans="1:21" ht="15.75" x14ac:dyDescent="0.25">
      <c r="A557" s="4" t="s">
        <v>52</v>
      </c>
      <c r="B557" t="s">
        <v>25</v>
      </c>
      <c r="C557" t="s">
        <v>67</v>
      </c>
      <c r="D557" s="1">
        <v>522</v>
      </c>
      <c r="E557" s="1">
        <v>9506</v>
      </c>
      <c r="F557" s="26">
        <v>1</v>
      </c>
      <c r="G557" s="29">
        <v>4548792</v>
      </c>
      <c r="H557" s="32">
        <v>1743376</v>
      </c>
      <c r="I557" s="40">
        <f t="shared" si="163"/>
        <v>2805416</v>
      </c>
      <c r="J557" s="19">
        <v>31602</v>
      </c>
      <c r="L557" s="43">
        <f t="shared" si="164"/>
        <v>31602</v>
      </c>
      <c r="M557" s="5">
        <f t="shared" si="165"/>
        <v>2837018</v>
      </c>
      <c r="N557" s="23">
        <v>6.6000000000000005E-5</v>
      </c>
      <c r="O557" s="15">
        <f t="shared" si="177"/>
        <v>187.243188</v>
      </c>
      <c r="P557" s="19">
        <v>16116</v>
      </c>
      <c r="Q557" s="32">
        <v>85710</v>
      </c>
      <c r="R557" s="37">
        <f t="shared" si="167"/>
        <v>-69594</v>
      </c>
      <c r="S557" s="2">
        <v>6.6000000000000005E-5</v>
      </c>
      <c r="T557" s="3">
        <f t="shared" si="168"/>
        <v>-4.5932040000000001</v>
      </c>
      <c r="U557" s="8">
        <f t="shared" si="169"/>
        <v>182.64998400000002</v>
      </c>
    </row>
    <row r="558" spans="1:21" ht="15.75" x14ac:dyDescent="0.25">
      <c r="A558" s="4" t="s">
        <v>52</v>
      </c>
      <c r="B558" t="s">
        <v>25</v>
      </c>
      <c r="C558" t="s">
        <v>80</v>
      </c>
      <c r="D558" s="1">
        <v>522</v>
      </c>
      <c r="E558" s="1">
        <v>9506</v>
      </c>
      <c r="F558" s="26">
        <v>1</v>
      </c>
      <c r="G558" s="29">
        <v>4548792</v>
      </c>
      <c r="H558" s="32">
        <v>1743376</v>
      </c>
      <c r="I558" s="40">
        <f t="shared" si="163"/>
        <v>2805416</v>
      </c>
      <c r="J558" s="19">
        <v>31602</v>
      </c>
      <c r="L558" s="43">
        <f t="shared" si="164"/>
        <v>31602</v>
      </c>
      <c r="M558" s="5">
        <f t="shared" si="165"/>
        <v>2837018</v>
      </c>
      <c r="N558" s="23">
        <v>0</v>
      </c>
      <c r="O558" s="15">
        <f t="shared" si="177"/>
        <v>0</v>
      </c>
      <c r="P558" s="19">
        <v>16116</v>
      </c>
      <c r="Q558" s="32">
        <v>85710</v>
      </c>
      <c r="R558" s="37">
        <f t="shared" si="167"/>
        <v>-69594</v>
      </c>
      <c r="S558" s="2">
        <v>0</v>
      </c>
      <c r="T558" s="3">
        <f t="shared" si="168"/>
        <v>0</v>
      </c>
      <c r="U558" s="8">
        <f t="shared" si="169"/>
        <v>0</v>
      </c>
    </row>
    <row r="559" spans="1:21" ht="15.75" x14ac:dyDescent="0.25">
      <c r="A559" s="4" t="s">
        <v>52</v>
      </c>
      <c r="B559" t="s">
        <v>25</v>
      </c>
      <c r="C559" t="s">
        <v>68</v>
      </c>
      <c r="D559" s="1">
        <v>522</v>
      </c>
      <c r="E559" s="1">
        <v>9506</v>
      </c>
      <c r="F559" s="26">
        <v>1</v>
      </c>
      <c r="G559" s="29">
        <v>4548792</v>
      </c>
      <c r="H559" s="32">
        <v>1743376</v>
      </c>
      <c r="I559" s="40">
        <f t="shared" si="163"/>
        <v>2805416</v>
      </c>
      <c r="J559" s="19">
        <v>31602</v>
      </c>
      <c r="L559" s="43">
        <f t="shared" si="164"/>
        <v>31602</v>
      </c>
      <c r="M559" s="5">
        <f t="shared" si="165"/>
        <v>2837018</v>
      </c>
      <c r="N559" s="23">
        <v>1.0900000000000001E-4</v>
      </c>
      <c r="O559" s="15">
        <f t="shared" si="177"/>
        <v>309.234962</v>
      </c>
      <c r="P559" s="19">
        <v>16116</v>
      </c>
      <c r="Q559" s="32">
        <v>85710</v>
      </c>
      <c r="R559" s="37">
        <f t="shared" si="167"/>
        <v>-69594</v>
      </c>
      <c r="S559" s="2">
        <v>1.0900000000000001E-4</v>
      </c>
      <c r="T559" s="3">
        <f t="shared" si="168"/>
        <v>-7.5857460000000003</v>
      </c>
      <c r="U559" s="8">
        <f t="shared" si="169"/>
        <v>301.64921600000002</v>
      </c>
    </row>
    <row r="560" spans="1:21" ht="15.75" x14ac:dyDescent="0.25">
      <c r="A560" s="4" t="s">
        <v>52</v>
      </c>
      <c r="B560" t="s">
        <v>25</v>
      </c>
      <c r="C560" t="s">
        <v>69</v>
      </c>
      <c r="D560" s="1">
        <v>522</v>
      </c>
      <c r="E560" s="1">
        <v>9506</v>
      </c>
      <c r="F560" s="26">
        <v>0</v>
      </c>
      <c r="G560" s="29">
        <v>4548792</v>
      </c>
      <c r="H560" s="32">
        <v>1743376</v>
      </c>
      <c r="I560" s="40">
        <f t="shared" si="163"/>
        <v>0</v>
      </c>
      <c r="J560" s="19">
        <v>31602</v>
      </c>
      <c r="L560" s="43">
        <f t="shared" si="164"/>
        <v>0</v>
      </c>
      <c r="M560" s="5">
        <f t="shared" si="165"/>
        <v>0</v>
      </c>
      <c r="N560" s="23">
        <v>1.5E-5</v>
      </c>
      <c r="O560" s="15">
        <f t="shared" si="177"/>
        <v>0</v>
      </c>
      <c r="P560" s="19">
        <v>16116</v>
      </c>
      <c r="Q560" s="32">
        <v>85710</v>
      </c>
      <c r="R560" s="37">
        <f t="shared" si="167"/>
        <v>0</v>
      </c>
      <c r="S560" s="2">
        <v>1.0000000000000001E-5</v>
      </c>
      <c r="T560" s="3">
        <f t="shared" si="168"/>
        <v>0</v>
      </c>
      <c r="U560" s="8">
        <f t="shared" si="169"/>
        <v>0</v>
      </c>
    </row>
    <row r="561" spans="1:21" ht="15.75" x14ac:dyDescent="0.25">
      <c r="A561" s="4" t="s">
        <v>52</v>
      </c>
      <c r="B561" t="s">
        <v>25</v>
      </c>
      <c r="C561" t="s">
        <v>70</v>
      </c>
      <c r="D561" s="1">
        <v>522</v>
      </c>
      <c r="E561" s="1">
        <v>9506</v>
      </c>
      <c r="F561" s="26">
        <v>0</v>
      </c>
      <c r="G561" s="29">
        <v>4548792</v>
      </c>
      <c r="H561" s="32">
        <v>1743376</v>
      </c>
      <c r="I561" s="40">
        <f t="shared" si="163"/>
        <v>0</v>
      </c>
      <c r="J561" s="19">
        <v>31602</v>
      </c>
      <c r="L561" s="43">
        <f t="shared" si="164"/>
        <v>0</v>
      </c>
      <c r="M561" s="5">
        <f t="shared" si="165"/>
        <v>0</v>
      </c>
      <c r="N561" s="23">
        <v>1.73E-4</v>
      </c>
      <c r="O561" s="15">
        <f t="shared" si="177"/>
        <v>0</v>
      </c>
      <c r="P561" s="19">
        <v>16116</v>
      </c>
      <c r="Q561" s="32">
        <v>85710</v>
      </c>
      <c r="R561" s="37">
        <f t="shared" si="167"/>
        <v>0</v>
      </c>
      <c r="S561" s="2">
        <v>1.73E-4</v>
      </c>
      <c r="T561" s="3">
        <f t="shared" si="168"/>
        <v>0</v>
      </c>
      <c r="U561" s="8">
        <f t="shared" si="169"/>
        <v>0</v>
      </c>
    </row>
    <row r="562" spans="1:21" ht="15.75" x14ac:dyDescent="0.25">
      <c r="A562" s="4" t="s">
        <v>52</v>
      </c>
      <c r="B562" t="s">
        <v>25</v>
      </c>
      <c r="C562" t="s">
        <v>91</v>
      </c>
      <c r="D562" s="1">
        <v>522</v>
      </c>
      <c r="E562" s="1">
        <v>9506</v>
      </c>
      <c r="F562" s="26">
        <v>0</v>
      </c>
      <c r="G562" s="29">
        <v>4548792</v>
      </c>
      <c r="H562" s="32">
        <v>1743376</v>
      </c>
      <c r="I562" s="40">
        <f t="shared" si="163"/>
        <v>0</v>
      </c>
      <c r="J562" s="19">
        <v>31602</v>
      </c>
      <c r="L562" s="43">
        <f t="shared" si="164"/>
        <v>0</v>
      </c>
      <c r="M562" s="5">
        <f t="shared" si="165"/>
        <v>0</v>
      </c>
      <c r="N562" s="23">
        <v>0</v>
      </c>
      <c r="O562" s="15">
        <f t="shared" si="177"/>
        <v>0</v>
      </c>
      <c r="P562" s="19">
        <v>16116</v>
      </c>
      <c r="Q562" s="32">
        <v>85710</v>
      </c>
      <c r="R562" s="37">
        <f t="shared" si="167"/>
        <v>0</v>
      </c>
      <c r="S562" s="2">
        <v>0</v>
      </c>
      <c r="T562" s="3">
        <f t="shared" si="168"/>
        <v>0</v>
      </c>
      <c r="U562" s="8">
        <f t="shared" si="169"/>
        <v>0</v>
      </c>
    </row>
    <row r="563" spans="1:21" ht="15.75" x14ac:dyDescent="0.25">
      <c r="A563" s="4" t="s">
        <v>52</v>
      </c>
      <c r="B563" t="s">
        <v>25</v>
      </c>
      <c r="C563" t="s">
        <v>35</v>
      </c>
      <c r="D563" s="1">
        <v>522</v>
      </c>
      <c r="E563" s="1">
        <v>9506</v>
      </c>
      <c r="F563" s="26">
        <v>0</v>
      </c>
      <c r="G563" s="29">
        <v>4548792</v>
      </c>
      <c r="H563" s="32">
        <v>1743376</v>
      </c>
      <c r="I563" s="40">
        <f t="shared" si="163"/>
        <v>0</v>
      </c>
      <c r="J563" s="19">
        <v>31602</v>
      </c>
      <c r="L563" s="43">
        <f t="shared" si="164"/>
        <v>0</v>
      </c>
      <c r="M563" s="5">
        <f t="shared" si="165"/>
        <v>0</v>
      </c>
      <c r="N563" s="23">
        <v>1.73E-4</v>
      </c>
      <c r="O563" s="15">
        <f t="shared" si="177"/>
        <v>0</v>
      </c>
      <c r="P563" s="19">
        <v>16116</v>
      </c>
      <c r="Q563" s="32">
        <v>85710</v>
      </c>
      <c r="R563" s="37">
        <f t="shared" si="167"/>
        <v>0</v>
      </c>
      <c r="S563" s="2">
        <v>1.73E-4</v>
      </c>
      <c r="T563" s="3">
        <f t="shared" si="168"/>
        <v>0</v>
      </c>
      <c r="U563" s="8">
        <f t="shared" si="169"/>
        <v>0</v>
      </c>
    </row>
    <row r="564" spans="1:21" ht="15.75" x14ac:dyDescent="0.25">
      <c r="A564" s="4" t="s">
        <v>52</v>
      </c>
      <c r="B564" t="s">
        <v>25</v>
      </c>
      <c r="C564" t="s">
        <v>28</v>
      </c>
      <c r="D564" s="1">
        <v>522</v>
      </c>
      <c r="E564" s="1">
        <v>9506</v>
      </c>
      <c r="F564" s="26">
        <v>1</v>
      </c>
      <c r="G564" s="29">
        <v>4548792</v>
      </c>
      <c r="H564" s="32">
        <v>1743376</v>
      </c>
      <c r="I564" s="40">
        <f t="shared" si="163"/>
        <v>2805416</v>
      </c>
      <c r="J564" s="19">
        <v>31602</v>
      </c>
      <c r="L564" s="43">
        <f t="shared" si="164"/>
        <v>31602</v>
      </c>
      <c r="M564" s="5">
        <f t="shared" si="165"/>
        <v>2837018</v>
      </c>
      <c r="N564" s="23">
        <v>0</v>
      </c>
      <c r="O564" s="15">
        <f t="shared" si="177"/>
        <v>0</v>
      </c>
      <c r="P564" s="19">
        <v>16116</v>
      </c>
      <c r="Q564" s="32">
        <v>85710</v>
      </c>
      <c r="R564" s="37">
        <f t="shared" si="167"/>
        <v>-69594</v>
      </c>
      <c r="S564" s="2">
        <v>0</v>
      </c>
      <c r="T564" s="3">
        <f t="shared" si="168"/>
        <v>0</v>
      </c>
      <c r="U564" s="8">
        <f t="shared" si="169"/>
        <v>0</v>
      </c>
    </row>
    <row r="565" spans="1:21" ht="15.75" x14ac:dyDescent="0.25">
      <c r="A565" s="4" t="s">
        <v>52</v>
      </c>
      <c r="B565" t="s">
        <v>25</v>
      </c>
      <c r="C565" t="s">
        <v>29</v>
      </c>
      <c r="D565" s="1">
        <v>522</v>
      </c>
      <c r="E565" s="1">
        <v>9506</v>
      </c>
      <c r="F565" s="26">
        <v>1</v>
      </c>
      <c r="G565" s="29">
        <v>4548792</v>
      </c>
      <c r="H565" s="32">
        <v>1743376</v>
      </c>
      <c r="I565" s="40">
        <f t="shared" si="163"/>
        <v>2805416</v>
      </c>
      <c r="J565" s="19">
        <v>31602</v>
      </c>
      <c r="L565" s="43">
        <f t="shared" si="164"/>
        <v>31602</v>
      </c>
      <c r="M565" s="5">
        <f t="shared" si="165"/>
        <v>2837018</v>
      </c>
      <c r="N565" s="23">
        <v>1.4300000000000001E-4</v>
      </c>
      <c r="O565" s="15">
        <f t="shared" si="177"/>
        <v>405.69357400000001</v>
      </c>
      <c r="P565" s="19">
        <v>16116</v>
      </c>
      <c r="Q565" s="32">
        <v>85710</v>
      </c>
      <c r="R565" s="37">
        <f t="shared" si="167"/>
        <v>-69594</v>
      </c>
      <c r="S565" s="2">
        <v>1.2999999999999999E-4</v>
      </c>
      <c r="T565" s="3">
        <f t="shared" si="168"/>
        <v>-9.0472199999999994</v>
      </c>
      <c r="U565" s="8">
        <f t="shared" si="169"/>
        <v>396.64635400000003</v>
      </c>
    </row>
    <row r="566" spans="1:21" ht="15.75" x14ac:dyDescent="0.25">
      <c r="A566" s="4" t="s">
        <v>52</v>
      </c>
      <c r="B566" t="s">
        <v>25</v>
      </c>
      <c r="C566" t="s">
        <v>44</v>
      </c>
      <c r="D566" s="1">
        <v>522</v>
      </c>
      <c r="E566" s="1">
        <v>9506</v>
      </c>
      <c r="F566" s="26">
        <v>1</v>
      </c>
      <c r="G566" s="29">
        <v>4548792</v>
      </c>
      <c r="H566" s="32">
        <v>1743376</v>
      </c>
      <c r="I566" s="40">
        <f t="shared" si="163"/>
        <v>2805416</v>
      </c>
      <c r="J566" s="19">
        <v>31602</v>
      </c>
      <c r="L566" s="43">
        <f t="shared" si="164"/>
        <v>31602</v>
      </c>
      <c r="M566" s="5">
        <f t="shared" si="165"/>
        <v>2837018</v>
      </c>
      <c r="N566" s="23">
        <v>0</v>
      </c>
      <c r="O566" s="15">
        <f t="shared" si="177"/>
        <v>0</v>
      </c>
      <c r="P566" s="19">
        <v>16116</v>
      </c>
      <c r="Q566" s="32">
        <v>85710</v>
      </c>
      <c r="R566" s="37">
        <f t="shared" si="167"/>
        <v>-69594</v>
      </c>
      <c r="S566" s="2">
        <v>0</v>
      </c>
      <c r="T566" s="3">
        <f t="shared" si="168"/>
        <v>0</v>
      </c>
      <c r="U566" s="8">
        <f t="shared" si="169"/>
        <v>0</v>
      </c>
    </row>
    <row r="567" spans="1:21" ht="15.75" x14ac:dyDescent="0.25">
      <c r="A567" s="4" t="s">
        <v>52</v>
      </c>
      <c r="B567" t="s">
        <v>25</v>
      </c>
      <c r="C567" t="s">
        <v>163</v>
      </c>
      <c r="D567" s="1">
        <v>522</v>
      </c>
      <c r="E567" s="1">
        <v>9506</v>
      </c>
      <c r="F567" s="26">
        <v>1</v>
      </c>
      <c r="G567" s="29">
        <v>4548792</v>
      </c>
      <c r="H567" s="32">
        <v>1743376</v>
      </c>
      <c r="I567" s="40">
        <f t="shared" si="163"/>
        <v>2805416</v>
      </c>
      <c r="J567" s="19">
        <v>31602</v>
      </c>
      <c r="L567" s="43">
        <f t="shared" si="164"/>
        <v>31602</v>
      </c>
      <c r="M567" s="5">
        <f t="shared" si="165"/>
        <v>2837018</v>
      </c>
      <c r="N567" s="23">
        <v>7.2000000000000002E-5</v>
      </c>
      <c r="O567" s="15">
        <f t="shared" si="177"/>
        <v>204.26529600000001</v>
      </c>
      <c r="P567" s="19">
        <v>16116</v>
      </c>
      <c r="Q567" s="32">
        <v>85710</v>
      </c>
      <c r="R567" s="37">
        <f t="shared" si="167"/>
        <v>-69594</v>
      </c>
      <c r="S567" s="2">
        <v>3.6999999999999998E-5</v>
      </c>
      <c r="T567" s="3">
        <f t="shared" si="168"/>
        <v>-2.5749779999999998</v>
      </c>
      <c r="U567" s="8">
        <f t="shared" si="169"/>
        <v>201.69031800000002</v>
      </c>
    </row>
    <row r="568" spans="1:21" ht="15.75" x14ac:dyDescent="0.25">
      <c r="A568" s="4" t="s">
        <v>52</v>
      </c>
      <c r="B568" t="s">
        <v>26</v>
      </c>
      <c r="C568" t="s">
        <v>60</v>
      </c>
      <c r="D568" s="1">
        <v>525</v>
      </c>
      <c r="E568" s="1">
        <v>8031</v>
      </c>
      <c r="F568" s="26">
        <v>0.9</v>
      </c>
      <c r="G568" s="29">
        <v>32763436</v>
      </c>
      <c r="H568" s="33">
        <v>19458665</v>
      </c>
      <c r="I568" s="40">
        <f t="shared" ref="I568:I670" si="178">(G568-H568)*F568</f>
        <v>11974293.9</v>
      </c>
      <c r="J568" s="19">
        <v>215300</v>
      </c>
      <c r="L568" s="43">
        <f t="shared" ref="L568:L670" si="179">(J568-K568)*F568</f>
        <v>193770</v>
      </c>
      <c r="M568" s="5">
        <f t="shared" ref="M568:M670" si="180">(G568-H568+J568-K568)*F568</f>
        <v>12168063.9</v>
      </c>
      <c r="N568" s="23">
        <v>1.147E-3</v>
      </c>
      <c r="O568" s="15">
        <f t="shared" si="177"/>
        <v>13956.7692933</v>
      </c>
      <c r="P568" s="19">
        <v>5541918</v>
      </c>
      <c r="Q568" s="32">
        <v>0</v>
      </c>
      <c r="R568" s="37">
        <f t="shared" ref="R568:R670" si="181">+(P568-Q568)*F568</f>
        <v>4987726.2</v>
      </c>
      <c r="S568" s="2">
        <v>1.145E-3</v>
      </c>
      <c r="T568" s="3">
        <f t="shared" ref="T568:T670" si="182">R568*S568</f>
        <v>5710.9464989999997</v>
      </c>
      <c r="U568" s="8">
        <f t="shared" ref="U568:U670" si="183">+O568+T568</f>
        <v>19667.715792299998</v>
      </c>
    </row>
    <row r="569" spans="1:21" ht="15.75" x14ac:dyDescent="0.25">
      <c r="A569" s="4" t="s">
        <v>52</v>
      </c>
      <c r="B569" t="s">
        <v>26</v>
      </c>
      <c r="C569" t="s">
        <v>61</v>
      </c>
      <c r="D569" s="1">
        <v>525</v>
      </c>
      <c r="E569" s="1">
        <v>8031</v>
      </c>
      <c r="F569" s="26">
        <v>0.9</v>
      </c>
      <c r="G569" s="29">
        <v>32763436</v>
      </c>
      <c r="H569" s="33">
        <v>19458665</v>
      </c>
      <c r="I569" s="40">
        <f t="shared" si="178"/>
        <v>11974293.9</v>
      </c>
      <c r="J569" s="19">
        <v>215300</v>
      </c>
      <c r="L569" s="43">
        <f t="shared" si="179"/>
        <v>193770</v>
      </c>
      <c r="M569" s="5">
        <f t="shared" si="180"/>
        <v>12168063.9</v>
      </c>
      <c r="N569" s="23">
        <v>1.13E-4</v>
      </c>
      <c r="O569" s="15">
        <f t="shared" si="177"/>
        <v>1374.9912207</v>
      </c>
      <c r="P569" s="19">
        <v>5541918</v>
      </c>
      <c r="Q569" s="32">
        <v>0</v>
      </c>
      <c r="R569" s="37">
        <f t="shared" si="181"/>
        <v>4987726.2</v>
      </c>
      <c r="S569" s="2">
        <v>1.0900000000000001E-4</v>
      </c>
      <c r="T569" s="3">
        <f t="shared" si="182"/>
        <v>543.66215580000005</v>
      </c>
      <c r="U569" s="8">
        <f t="shared" si="183"/>
        <v>1918.6533764999999</v>
      </c>
    </row>
    <row r="570" spans="1:21" ht="15.75" x14ac:dyDescent="0.25">
      <c r="A570" s="4" t="s">
        <v>52</v>
      </c>
      <c r="B570" t="s">
        <v>26</v>
      </c>
      <c r="C570" t="s">
        <v>62</v>
      </c>
      <c r="D570" s="1">
        <v>525</v>
      </c>
      <c r="E570" s="1">
        <v>8031</v>
      </c>
      <c r="F570" s="26">
        <v>0.9</v>
      </c>
      <c r="G570" s="29">
        <v>32763436</v>
      </c>
      <c r="H570" s="33">
        <v>19458665</v>
      </c>
      <c r="I570" s="40">
        <f t="shared" si="178"/>
        <v>11974293.9</v>
      </c>
      <c r="J570" s="19">
        <v>215300</v>
      </c>
      <c r="L570" s="43">
        <f t="shared" si="179"/>
        <v>193770</v>
      </c>
      <c r="M570" s="5">
        <f t="shared" si="180"/>
        <v>12168063.9</v>
      </c>
      <c r="N570" s="23">
        <v>4.2200000000000001E-4</v>
      </c>
      <c r="O570" s="15">
        <f t="shared" si="177"/>
        <v>5134.9229658000004</v>
      </c>
      <c r="P570" s="19">
        <v>5541918</v>
      </c>
      <c r="Q570" s="32">
        <v>0</v>
      </c>
      <c r="R570" s="37">
        <f t="shared" si="181"/>
        <v>4987726.2</v>
      </c>
      <c r="S570" s="2">
        <v>3.8099999999999999E-4</v>
      </c>
      <c r="T570" s="3">
        <f t="shared" si="182"/>
        <v>1900.3236822000001</v>
      </c>
      <c r="U570" s="8">
        <f t="shared" si="183"/>
        <v>7035.2466480000003</v>
      </c>
    </row>
    <row r="571" spans="1:21" ht="15.75" x14ac:dyDescent="0.25">
      <c r="A571" s="4" t="s">
        <v>52</v>
      </c>
      <c r="B571" t="s">
        <v>26</v>
      </c>
      <c r="C571" t="s">
        <v>71</v>
      </c>
      <c r="D571" s="1">
        <v>525</v>
      </c>
      <c r="E571" s="1">
        <v>8031</v>
      </c>
      <c r="F571" s="26">
        <v>0.9</v>
      </c>
      <c r="G571" s="29">
        <v>32763436</v>
      </c>
      <c r="H571" s="33">
        <v>19458665</v>
      </c>
      <c r="I571" s="40">
        <f t="shared" si="178"/>
        <v>11974293.9</v>
      </c>
      <c r="J571" s="19">
        <v>215300</v>
      </c>
      <c r="L571" s="43">
        <f t="shared" si="179"/>
        <v>193770</v>
      </c>
      <c r="M571" s="5">
        <f t="shared" si="180"/>
        <v>12168063.9</v>
      </c>
      <c r="N571" s="23">
        <v>6.5960000000000003E-3</v>
      </c>
      <c r="O571" s="15">
        <f t="shared" si="177"/>
        <v>80260.549484400006</v>
      </c>
      <c r="P571" s="19">
        <v>5541918</v>
      </c>
      <c r="Q571" s="32">
        <v>0</v>
      </c>
      <c r="R571" s="37">
        <f t="shared" si="181"/>
        <v>4987726.2</v>
      </c>
      <c r="S571" s="2">
        <v>6.2880000000000002E-3</v>
      </c>
      <c r="T571" s="3">
        <f t="shared" si="182"/>
        <v>31362.822345600001</v>
      </c>
      <c r="U571" s="8">
        <f t="shared" si="183"/>
        <v>111623.37183</v>
      </c>
    </row>
    <row r="572" spans="1:21" ht="15.75" x14ac:dyDescent="0.25">
      <c r="A572" s="4" t="s">
        <v>52</v>
      </c>
      <c r="B572" t="s">
        <v>26</v>
      </c>
      <c r="C572" t="s">
        <v>63</v>
      </c>
      <c r="D572" s="1">
        <v>525</v>
      </c>
      <c r="E572" s="1">
        <v>8031</v>
      </c>
      <c r="F572" s="26">
        <v>0.9</v>
      </c>
      <c r="G572" s="29">
        <v>32763436</v>
      </c>
      <c r="H572" s="33">
        <v>19458665</v>
      </c>
      <c r="I572" s="40">
        <f t="shared" si="178"/>
        <v>11974293.9</v>
      </c>
      <c r="J572" s="19">
        <v>215300</v>
      </c>
      <c r="L572" s="43">
        <f t="shared" si="179"/>
        <v>193770</v>
      </c>
      <c r="M572" s="5">
        <f t="shared" si="180"/>
        <v>12168063.9</v>
      </c>
      <c r="N572" s="23">
        <v>0</v>
      </c>
      <c r="O572" s="15">
        <f t="shared" si="177"/>
        <v>0</v>
      </c>
      <c r="P572" s="19">
        <v>5541918</v>
      </c>
      <c r="Q572" s="32">
        <v>0</v>
      </c>
      <c r="R572" s="37">
        <f t="shared" si="181"/>
        <v>4987726.2</v>
      </c>
      <c r="S572" s="2">
        <v>0</v>
      </c>
      <c r="T572" s="3">
        <f t="shared" si="182"/>
        <v>0</v>
      </c>
      <c r="U572" s="8">
        <f t="shared" si="183"/>
        <v>0</v>
      </c>
    </row>
    <row r="573" spans="1:21" ht="15.75" x14ac:dyDescent="0.25">
      <c r="A573" s="4" t="s">
        <v>52</v>
      </c>
      <c r="B573" t="s">
        <v>26</v>
      </c>
      <c r="C573" t="s">
        <v>64</v>
      </c>
      <c r="D573" s="1">
        <v>525</v>
      </c>
      <c r="E573" s="1">
        <v>8031</v>
      </c>
      <c r="F573" s="26">
        <v>0</v>
      </c>
      <c r="G573" s="29">
        <v>32763436</v>
      </c>
      <c r="H573" s="33">
        <v>19458665</v>
      </c>
      <c r="I573" s="40">
        <f t="shared" si="178"/>
        <v>0</v>
      </c>
      <c r="J573" s="19">
        <v>215300</v>
      </c>
      <c r="L573" s="43">
        <f t="shared" si="179"/>
        <v>0</v>
      </c>
      <c r="M573" s="5">
        <f t="shared" si="180"/>
        <v>0</v>
      </c>
      <c r="N573" s="23">
        <v>6.7999999999999999E-5</v>
      </c>
      <c r="O573" s="15">
        <f t="shared" si="177"/>
        <v>0</v>
      </c>
      <c r="P573" s="19">
        <v>5541918</v>
      </c>
      <c r="Q573" s="32">
        <v>0</v>
      </c>
      <c r="R573" s="37">
        <f t="shared" si="181"/>
        <v>0</v>
      </c>
      <c r="S573" s="2">
        <v>6.7999999999999999E-5</v>
      </c>
      <c r="T573" s="3">
        <f t="shared" si="182"/>
        <v>0</v>
      </c>
      <c r="U573" s="8">
        <f t="shared" si="183"/>
        <v>0</v>
      </c>
    </row>
    <row r="574" spans="1:21" ht="15.75" x14ac:dyDescent="0.25">
      <c r="A574" s="4" t="s">
        <v>52</v>
      </c>
      <c r="B574" t="s">
        <v>26</v>
      </c>
      <c r="C574" t="s">
        <v>65</v>
      </c>
      <c r="D574" s="1">
        <v>525</v>
      </c>
      <c r="E574" s="1">
        <v>8031</v>
      </c>
      <c r="F574" s="26">
        <v>0</v>
      </c>
      <c r="G574" s="29">
        <v>32763436</v>
      </c>
      <c r="H574" s="33">
        <v>19458665</v>
      </c>
      <c r="I574" s="40">
        <f t="shared" si="178"/>
        <v>0</v>
      </c>
      <c r="J574" s="19">
        <v>215300</v>
      </c>
      <c r="L574" s="43">
        <f t="shared" si="179"/>
        <v>0</v>
      </c>
      <c r="M574" s="5">
        <f t="shared" si="180"/>
        <v>0</v>
      </c>
      <c r="N574" s="23">
        <v>1.54E-4</v>
      </c>
      <c r="O574" s="15">
        <f t="shared" si="177"/>
        <v>0</v>
      </c>
      <c r="P574" s="19">
        <v>5541918</v>
      </c>
      <c r="Q574" s="32">
        <v>0</v>
      </c>
      <c r="R574" s="37">
        <f t="shared" si="181"/>
        <v>0</v>
      </c>
      <c r="S574" s="2">
        <v>1.03E-4</v>
      </c>
      <c r="T574" s="3">
        <f t="shared" si="182"/>
        <v>0</v>
      </c>
      <c r="U574" s="8">
        <f t="shared" si="183"/>
        <v>0</v>
      </c>
    </row>
    <row r="575" spans="1:21" ht="15.75" x14ac:dyDescent="0.25">
      <c r="A575" s="4" t="s">
        <v>52</v>
      </c>
      <c r="B575" t="s">
        <v>26</v>
      </c>
      <c r="C575" t="s">
        <v>72</v>
      </c>
      <c r="D575" s="1">
        <v>525</v>
      </c>
      <c r="E575" s="1">
        <v>8031</v>
      </c>
      <c r="F575" s="26">
        <v>0</v>
      </c>
      <c r="G575" s="29">
        <v>32763436</v>
      </c>
      <c r="H575" s="33">
        <v>19458665</v>
      </c>
      <c r="I575" s="40">
        <f t="shared" si="178"/>
        <v>0</v>
      </c>
      <c r="J575" s="19">
        <v>215300</v>
      </c>
      <c r="L575" s="43">
        <f t="shared" si="179"/>
        <v>0</v>
      </c>
      <c r="M575" s="5">
        <f t="shared" si="180"/>
        <v>0</v>
      </c>
      <c r="N575" s="23">
        <v>2.14E-4</v>
      </c>
      <c r="O575" s="15">
        <f t="shared" si="177"/>
        <v>0</v>
      </c>
      <c r="P575" s="19">
        <v>5541918</v>
      </c>
      <c r="Q575" s="32">
        <v>0</v>
      </c>
      <c r="R575" s="37">
        <f t="shared" si="181"/>
        <v>0</v>
      </c>
      <c r="S575" s="2">
        <v>2.1699999999999999E-4</v>
      </c>
      <c r="T575" s="3">
        <f t="shared" si="182"/>
        <v>0</v>
      </c>
      <c r="U575" s="8">
        <f t="shared" si="183"/>
        <v>0</v>
      </c>
    </row>
    <row r="576" spans="1:21" ht="15.75" x14ac:dyDescent="0.25">
      <c r="A576" s="4" t="s">
        <v>52</v>
      </c>
      <c r="B576" t="s">
        <v>26</v>
      </c>
      <c r="C576" t="s">
        <v>66</v>
      </c>
      <c r="D576" s="1">
        <v>525</v>
      </c>
      <c r="E576" s="1">
        <v>8031</v>
      </c>
      <c r="F576" s="26">
        <v>0</v>
      </c>
      <c r="G576" s="29">
        <v>32763436</v>
      </c>
      <c r="H576" s="33">
        <v>19458665</v>
      </c>
      <c r="I576" s="40">
        <f t="shared" si="178"/>
        <v>0</v>
      </c>
      <c r="J576" s="19">
        <v>215300</v>
      </c>
      <c r="L576" s="43">
        <f t="shared" si="179"/>
        <v>0</v>
      </c>
      <c r="M576" s="5">
        <f t="shared" si="180"/>
        <v>0</v>
      </c>
      <c r="N576" s="23">
        <v>4.8099999999999998E-4</v>
      </c>
      <c r="O576" s="15">
        <f t="shared" si="177"/>
        <v>0</v>
      </c>
      <c r="P576" s="19">
        <v>5541918</v>
      </c>
      <c r="Q576" s="32">
        <v>0</v>
      </c>
      <c r="R576" s="37">
        <f t="shared" si="181"/>
        <v>0</v>
      </c>
      <c r="S576" s="2">
        <v>4.0700000000000003E-4</v>
      </c>
      <c r="T576" s="3">
        <f t="shared" si="182"/>
        <v>0</v>
      </c>
      <c r="U576" s="8">
        <f t="shared" si="183"/>
        <v>0</v>
      </c>
    </row>
    <row r="577" spans="1:21" ht="15.75" x14ac:dyDescent="0.25">
      <c r="A577" s="4" t="s">
        <v>52</v>
      </c>
      <c r="B577" t="s">
        <v>26</v>
      </c>
      <c r="C577" t="s">
        <v>73</v>
      </c>
      <c r="D577" s="1">
        <v>525</v>
      </c>
      <c r="E577" s="1">
        <v>8031</v>
      </c>
      <c r="F577" s="26">
        <v>0.9</v>
      </c>
      <c r="G577" s="29">
        <v>32763436</v>
      </c>
      <c r="H577" s="33">
        <v>19458665</v>
      </c>
      <c r="I577" s="40">
        <f t="shared" si="178"/>
        <v>11974293.9</v>
      </c>
      <c r="J577" s="19">
        <v>215300</v>
      </c>
      <c r="L577" s="43">
        <f t="shared" si="179"/>
        <v>193770</v>
      </c>
      <c r="M577" s="5">
        <f t="shared" si="180"/>
        <v>12168063.9</v>
      </c>
      <c r="N577" s="23">
        <v>2.2390000000000001E-3</v>
      </c>
      <c r="O577" s="15">
        <f t="shared" si="177"/>
        <v>27244.295072100002</v>
      </c>
      <c r="P577" s="19">
        <v>5541918</v>
      </c>
      <c r="Q577" s="32">
        <v>0</v>
      </c>
      <c r="R577" s="37">
        <f t="shared" si="181"/>
        <v>4987726.2</v>
      </c>
      <c r="S577" s="2">
        <v>1.9400000000000001E-3</v>
      </c>
      <c r="T577" s="3">
        <f t="shared" si="182"/>
        <v>9676.1888280000003</v>
      </c>
      <c r="U577" s="8">
        <f t="shared" si="183"/>
        <v>36920.4839001</v>
      </c>
    </row>
    <row r="578" spans="1:21" ht="15.75" x14ac:dyDescent="0.25">
      <c r="A578" s="4" t="s">
        <v>52</v>
      </c>
      <c r="B578" t="s">
        <v>26</v>
      </c>
      <c r="C578" t="s">
        <v>67</v>
      </c>
      <c r="D578" s="1">
        <v>525</v>
      </c>
      <c r="E578" s="1">
        <v>8031</v>
      </c>
      <c r="F578" s="26">
        <v>0.9</v>
      </c>
      <c r="G578" s="29">
        <v>32763436</v>
      </c>
      <c r="H578" s="33">
        <v>19458665</v>
      </c>
      <c r="I578" s="40">
        <f t="shared" si="178"/>
        <v>11974293.9</v>
      </c>
      <c r="J578" s="19">
        <v>215300</v>
      </c>
      <c r="L578" s="43">
        <f t="shared" si="179"/>
        <v>193770</v>
      </c>
      <c r="M578" s="5">
        <f t="shared" si="180"/>
        <v>12168063.9</v>
      </c>
      <c r="N578" s="23">
        <v>6.6000000000000005E-5</v>
      </c>
      <c r="O578" s="15">
        <f t="shared" si="177"/>
        <v>803.0922174000001</v>
      </c>
      <c r="P578" s="19">
        <v>5541918</v>
      </c>
      <c r="Q578" s="32">
        <v>0</v>
      </c>
      <c r="R578" s="37">
        <f t="shared" si="181"/>
        <v>4987726.2</v>
      </c>
      <c r="S578" s="2">
        <v>6.6000000000000005E-5</v>
      </c>
      <c r="T578" s="3">
        <f t="shared" si="182"/>
        <v>329.18992920000005</v>
      </c>
      <c r="U578" s="8">
        <f t="shared" si="183"/>
        <v>1132.2821466</v>
      </c>
    </row>
    <row r="579" spans="1:21" ht="15.75" x14ac:dyDescent="0.25">
      <c r="A579" s="4" t="s">
        <v>52</v>
      </c>
      <c r="B579" t="s">
        <v>26</v>
      </c>
      <c r="C579" t="s">
        <v>80</v>
      </c>
      <c r="D579" s="1">
        <v>525</v>
      </c>
      <c r="E579" s="1">
        <v>8031</v>
      </c>
      <c r="F579" s="26">
        <v>0.9</v>
      </c>
      <c r="G579" s="29">
        <v>32763436</v>
      </c>
      <c r="H579" s="33">
        <v>19458665</v>
      </c>
      <c r="I579" s="40">
        <f t="shared" si="178"/>
        <v>11974293.9</v>
      </c>
      <c r="J579" s="19">
        <v>215300</v>
      </c>
      <c r="L579" s="43">
        <f t="shared" si="179"/>
        <v>193770</v>
      </c>
      <c r="M579" s="5">
        <f t="shared" si="180"/>
        <v>12168063.9</v>
      </c>
      <c r="N579" s="23">
        <v>0</v>
      </c>
      <c r="O579" s="15">
        <f t="shared" si="177"/>
        <v>0</v>
      </c>
      <c r="P579" s="19">
        <v>5541918</v>
      </c>
      <c r="Q579" s="32">
        <v>0</v>
      </c>
      <c r="R579" s="37">
        <f t="shared" si="181"/>
        <v>4987726.2</v>
      </c>
      <c r="S579" s="2">
        <v>0</v>
      </c>
      <c r="T579" s="3">
        <f t="shared" si="182"/>
        <v>0</v>
      </c>
      <c r="U579" s="8">
        <f t="shared" si="183"/>
        <v>0</v>
      </c>
    </row>
    <row r="580" spans="1:21" ht="15.75" x14ac:dyDescent="0.25">
      <c r="A580" s="4" t="s">
        <v>52</v>
      </c>
      <c r="B580" t="s">
        <v>26</v>
      </c>
      <c r="C580" t="s">
        <v>68</v>
      </c>
      <c r="D580" s="1">
        <v>525</v>
      </c>
      <c r="E580" s="1">
        <v>8031</v>
      </c>
      <c r="F580" s="26">
        <v>0.9</v>
      </c>
      <c r="G580" s="29">
        <v>32763436</v>
      </c>
      <c r="H580" s="33">
        <v>19458665</v>
      </c>
      <c r="I580" s="40">
        <f t="shared" si="178"/>
        <v>11974293.9</v>
      </c>
      <c r="J580" s="19">
        <v>215300</v>
      </c>
      <c r="L580" s="43">
        <f t="shared" si="179"/>
        <v>193770</v>
      </c>
      <c r="M580" s="5">
        <f t="shared" si="180"/>
        <v>12168063.9</v>
      </c>
      <c r="N580" s="23">
        <v>1.0900000000000001E-4</v>
      </c>
      <c r="O580" s="15">
        <f t="shared" si="177"/>
        <v>1326.3189651</v>
      </c>
      <c r="P580" s="19">
        <v>5541918</v>
      </c>
      <c r="Q580" s="32">
        <v>0</v>
      </c>
      <c r="R580" s="37">
        <f t="shared" si="181"/>
        <v>4987726.2</v>
      </c>
      <c r="S580" s="2">
        <v>1.0900000000000001E-4</v>
      </c>
      <c r="T580" s="3">
        <f t="shared" si="182"/>
        <v>543.66215580000005</v>
      </c>
      <c r="U580" s="8">
        <f t="shared" si="183"/>
        <v>1869.9811209</v>
      </c>
    </row>
    <row r="581" spans="1:21" ht="15.75" x14ac:dyDescent="0.25">
      <c r="A581" s="4" t="s">
        <v>52</v>
      </c>
      <c r="B581" t="s">
        <v>26</v>
      </c>
      <c r="C581" t="s">
        <v>69</v>
      </c>
      <c r="D581" s="1">
        <v>525</v>
      </c>
      <c r="E581" s="1">
        <v>8031</v>
      </c>
      <c r="F581" s="26">
        <v>0</v>
      </c>
      <c r="G581" s="29">
        <v>32763436</v>
      </c>
      <c r="H581" s="33">
        <v>19458665</v>
      </c>
      <c r="I581" s="40">
        <f t="shared" si="178"/>
        <v>0</v>
      </c>
      <c r="J581" s="19">
        <v>215300</v>
      </c>
      <c r="L581" s="43">
        <f t="shared" si="179"/>
        <v>0</v>
      </c>
      <c r="M581" s="5">
        <f t="shared" si="180"/>
        <v>0</v>
      </c>
      <c r="N581" s="23">
        <v>1.5E-5</v>
      </c>
      <c r="O581" s="15">
        <f t="shared" si="177"/>
        <v>0</v>
      </c>
      <c r="P581" s="19">
        <v>5541918</v>
      </c>
      <c r="Q581" s="32">
        <v>0</v>
      </c>
      <c r="R581" s="37">
        <f t="shared" si="181"/>
        <v>0</v>
      </c>
      <c r="S581" s="2">
        <v>1.0000000000000001E-5</v>
      </c>
      <c r="T581" s="3">
        <f t="shared" si="182"/>
        <v>0</v>
      </c>
      <c r="U581" s="8">
        <f t="shared" si="183"/>
        <v>0</v>
      </c>
    </row>
    <row r="582" spans="1:21" ht="15.75" x14ac:dyDescent="0.25">
      <c r="A582" s="4" t="s">
        <v>52</v>
      </c>
      <c r="B582" t="s">
        <v>26</v>
      </c>
      <c r="C582" t="s">
        <v>70</v>
      </c>
      <c r="D582" s="1">
        <v>525</v>
      </c>
      <c r="E582" s="1">
        <v>8031</v>
      </c>
      <c r="F582" s="26">
        <v>0</v>
      </c>
      <c r="G582" s="29">
        <v>32763436</v>
      </c>
      <c r="H582" s="33">
        <v>19458665</v>
      </c>
      <c r="I582" s="40">
        <f t="shared" si="178"/>
        <v>0</v>
      </c>
      <c r="J582" s="19">
        <v>215300</v>
      </c>
      <c r="L582" s="43">
        <f t="shared" si="179"/>
        <v>0</v>
      </c>
      <c r="M582" s="5">
        <f t="shared" si="180"/>
        <v>0</v>
      </c>
      <c r="N582" s="23">
        <v>1.73E-4</v>
      </c>
      <c r="O582" s="15">
        <f t="shared" si="177"/>
        <v>0</v>
      </c>
      <c r="P582" s="19">
        <v>5541918</v>
      </c>
      <c r="Q582" s="32">
        <v>0</v>
      </c>
      <c r="R582" s="37">
        <f t="shared" si="181"/>
        <v>0</v>
      </c>
      <c r="S582" s="2">
        <v>1.73E-4</v>
      </c>
      <c r="T582" s="3">
        <f t="shared" si="182"/>
        <v>0</v>
      </c>
      <c r="U582" s="8">
        <f t="shared" si="183"/>
        <v>0</v>
      </c>
    </row>
    <row r="583" spans="1:21" ht="15.75" x14ac:dyDescent="0.25">
      <c r="A583" s="4" t="s">
        <v>52</v>
      </c>
      <c r="B583" t="s">
        <v>26</v>
      </c>
      <c r="C583" t="s">
        <v>35</v>
      </c>
      <c r="D583" s="1">
        <v>525</v>
      </c>
      <c r="E583" s="1">
        <v>8031</v>
      </c>
      <c r="F583" s="26">
        <v>0</v>
      </c>
      <c r="G583" s="29">
        <v>32763436</v>
      </c>
      <c r="H583" s="33">
        <v>19458665</v>
      </c>
      <c r="I583" s="40">
        <f t="shared" si="178"/>
        <v>0</v>
      </c>
      <c r="J583" s="19">
        <v>215300</v>
      </c>
      <c r="L583" s="43">
        <f t="shared" si="179"/>
        <v>0</v>
      </c>
      <c r="M583" s="5">
        <f t="shared" si="180"/>
        <v>0</v>
      </c>
      <c r="N583" s="23">
        <v>1.73E-4</v>
      </c>
      <c r="O583" s="15">
        <f t="shared" si="177"/>
        <v>0</v>
      </c>
      <c r="P583" s="19">
        <v>5541918</v>
      </c>
      <c r="Q583" s="32">
        <v>0</v>
      </c>
      <c r="R583" s="37">
        <f t="shared" si="181"/>
        <v>0</v>
      </c>
      <c r="S583" s="2">
        <v>1.73E-4</v>
      </c>
      <c r="T583" s="3">
        <f t="shared" si="182"/>
        <v>0</v>
      </c>
      <c r="U583" s="8">
        <f t="shared" si="183"/>
        <v>0</v>
      </c>
    </row>
    <row r="584" spans="1:21" ht="15.75" x14ac:dyDescent="0.25">
      <c r="A584" s="4" t="s">
        <v>52</v>
      </c>
      <c r="B584" t="s">
        <v>26</v>
      </c>
      <c r="C584" t="s">
        <v>28</v>
      </c>
      <c r="D584" s="1">
        <v>525</v>
      </c>
      <c r="E584" s="1">
        <v>8031</v>
      </c>
      <c r="F584" s="26">
        <v>0.9</v>
      </c>
      <c r="G584" s="29">
        <v>32763436</v>
      </c>
      <c r="H584" s="33">
        <v>19458665</v>
      </c>
      <c r="I584" s="40">
        <f t="shared" si="178"/>
        <v>11974293.9</v>
      </c>
      <c r="J584" s="19">
        <v>215300</v>
      </c>
      <c r="L584" s="43">
        <f t="shared" si="179"/>
        <v>193770</v>
      </c>
      <c r="M584" s="5">
        <f t="shared" si="180"/>
        <v>12168063.9</v>
      </c>
      <c r="N584" s="23">
        <v>0</v>
      </c>
      <c r="O584" s="15">
        <f t="shared" si="177"/>
        <v>0</v>
      </c>
      <c r="P584" s="19">
        <v>5541918</v>
      </c>
      <c r="Q584" s="32">
        <v>0</v>
      </c>
      <c r="R584" s="37">
        <f t="shared" si="181"/>
        <v>4987726.2</v>
      </c>
      <c r="S584" s="2">
        <v>0</v>
      </c>
      <c r="T584" s="3">
        <f t="shared" si="182"/>
        <v>0</v>
      </c>
      <c r="U584" s="8">
        <f t="shared" si="183"/>
        <v>0</v>
      </c>
    </row>
    <row r="585" spans="1:21" ht="15.75" x14ac:dyDescent="0.25">
      <c r="A585" s="4" t="s">
        <v>52</v>
      </c>
      <c r="B585" t="s">
        <v>26</v>
      </c>
      <c r="C585" t="s">
        <v>29</v>
      </c>
      <c r="D585" s="1">
        <v>525</v>
      </c>
      <c r="E585" s="1">
        <v>8031</v>
      </c>
      <c r="F585" s="26">
        <v>0.9</v>
      </c>
      <c r="G585" s="29">
        <v>32763436</v>
      </c>
      <c r="H585" s="33">
        <v>19458665</v>
      </c>
      <c r="I585" s="40">
        <f t="shared" si="178"/>
        <v>11974293.9</v>
      </c>
      <c r="J585" s="19">
        <v>215300</v>
      </c>
      <c r="L585" s="43">
        <f t="shared" si="179"/>
        <v>193770</v>
      </c>
      <c r="M585" s="5">
        <f t="shared" si="180"/>
        <v>12168063.9</v>
      </c>
      <c r="N585" s="23">
        <v>1.4300000000000001E-4</v>
      </c>
      <c r="O585" s="15">
        <f t="shared" si="177"/>
        <v>1740.0331377000002</v>
      </c>
      <c r="P585" s="19">
        <v>5541918</v>
      </c>
      <c r="Q585" s="32">
        <v>0</v>
      </c>
      <c r="R585" s="37">
        <f t="shared" si="181"/>
        <v>4987726.2</v>
      </c>
      <c r="S585" s="2">
        <v>1.2999999999999999E-4</v>
      </c>
      <c r="T585" s="3">
        <f t="shared" si="182"/>
        <v>648.40440599999999</v>
      </c>
      <c r="U585" s="8">
        <f t="shared" si="183"/>
        <v>2388.4375437000003</v>
      </c>
    </row>
    <row r="586" spans="1:21" ht="15.75" x14ac:dyDescent="0.25">
      <c r="A586" s="4" t="s">
        <v>52</v>
      </c>
      <c r="B586" t="s">
        <v>26</v>
      </c>
      <c r="C586" t="s">
        <v>26</v>
      </c>
      <c r="D586" s="1">
        <v>525</v>
      </c>
      <c r="E586" s="1">
        <v>8031</v>
      </c>
      <c r="F586" s="26">
        <v>0.9</v>
      </c>
      <c r="G586" s="29">
        <v>32763436</v>
      </c>
      <c r="H586" s="33">
        <v>19458665</v>
      </c>
      <c r="I586" s="40">
        <f t="shared" si="178"/>
        <v>11974293.9</v>
      </c>
      <c r="J586" s="19">
        <v>215300</v>
      </c>
      <c r="L586" s="43">
        <f t="shared" si="179"/>
        <v>193770</v>
      </c>
      <c r="M586" s="5">
        <f t="shared" si="180"/>
        <v>12168063.9</v>
      </c>
      <c r="N586" s="23">
        <v>0</v>
      </c>
      <c r="O586" s="15">
        <f t="shared" ref="O586:O670" si="184">M586*N586</f>
        <v>0</v>
      </c>
      <c r="P586" s="19">
        <v>5541918</v>
      </c>
      <c r="Q586" s="32">
        <v>0</v>
      </c>
      <c r="R586" s="37">
        <f t="shared" si="181"/>
        <v>4987726.2</v>
      </c>
      <c r="S586" s="2">
        <v>0</v>
      </c>
      <c r="T586" s="3">
        <f t="shared" si="182"/>
        <v>0</v>
      </c>
      <c r="U586" s="8">
        <f t="shared" si="183"/>
        <v>0</v>
      </c>
    </row>
    <row r="587" spans="1:21" ht="15.75" x14ac:dyDescent="0.25">
      <c r="A587" s="4" t="s">
        <v>52</v>
      </c>
      <c r="B587" t="s">
        <v>26</v>
      </c>
      <c r="C587" t="s">
        <v>163</v>
      </c>
      <c r="D587" s="1">
        <v>525</v>
      </c>
      <c r="E587" s="1">
        <v>8031</v>
      </c>
      <c r="F587" s="26">
        <v>0.9</v>
      </c>
      <c r="G587" s="29">
        <v>32763436</v>
      </c>
      <c r="H587" s="33">
        <v>19458665</v>
      </c>
      <c r="I587" s="40">
        <f t="shared" si="178"/>
        <v>11974293.9</v>
      </c>
      <c r="J587" s="19">
        <v>215300</v>
      </c>
      <c r="L587" s="43">
        <f t="shared" si="179"/>
        <v>193770</v>
      </c>
      <c r="M587" s="5">
        <f t="shared" si="180"/>
        <v>12168063.9</v>
      </c>
      <c r="N587" s="23">
        <v>7.2000000000000002E-5</v>
      </c>
      <c r="O587" s="15">
        <f t="shared" si="184"/>
        <v>876.10060080000005</v>
      </c>
      <c r="P587" s="19">
        <v>5541918</v>
      </c>
      <c r="Q587" s="32">
        <v>0</v>
      </c>
      <c r="R587" s="37">
        <f t="shared" si="181"/>
        <v>4987726.2</v>
      </c>
      <c r="S587" s="2">
        <v>3.6999999999999998E-5</v>
      </c>
      <c r="T587" s="3">
        <f t="shared" si="182"/>
        <v>184.54586939999999</v>
      </c>
      <c r="U587" s="8">
        <f t="shared" si="183"/>
        <v>1060.6464702000001</v>
      </c>
    </row>
    <row r="588" spans="1:21" ht="15.75" x14ac:dyDescent="0.25">
      <c r="A588" s="4" t="s">
        <v>52</v>
      </c>
      <c r="B588" t="s">
        <v>176</v>
      </c>
      <c r="C588" t="s">
        <v>60</v>
      </c>
      <c r="D588" s="1">
        <v>555</v>
      </c>
      <c r="E588" s="1">
        <v>8032</v>
      </c>
      <c r="F588" s="26">
        <v>1</v>
      </c>
      <c r="G588" s="29">
        <v>41540000</v>
      </c>
      <c r="H588" s="33">
        <v>20758000</v>
      </c>
      <c r="I588" s="40">
        <f t="shared" si="178"/>
        <v>20782000</v>
      </c>
      <c r="J588" s="51">
        <v>0</v>
      </c>
      <c r="L588" s="43">
        <f t="shared" si="179"/>
        <v>0</v>
      </c>
      <c r="M588" s="5">
        <f t="shared" si="180"/>
        <v>20782000</v>
      </c>
      <c r="N588" s="23">
        <v>1.147E-3</v>
      </c>
      <c r="O588" s="15">
        <f t="shared" si="184"/>
        <v>23836.954000000002</v>
      </c>
      <c r="P588" s="19">
        <v>19652740</v>
      </c>
      <c r="Q588" s="32">
        <v>1288622</v>
      </c>
      <c r="R588" s="37">
        <f t="shared" si="181"/>
        <v>18364118</v>
      </c>
      <c r="S588" s="2">
        <v>1.145E-3</v>
      </c>
      <c r="T588" s="3">
        <f t="shared" si="182"/>
        <v>21026.915109999998</v>
      </c>
      <c r="U588" s="8">
        <f t="shared" si="183"/>
        <v>44863.86911</v>
      </c>
    </row>
    <row r="589" spans="1:21" ht="15.75" x14ac:dyDescent="0.25">
      <c r="A589" s="4" t="s">
        <v>52</v>
      </c>
      <c r="B589" t="s">
        <v>176</v>
      </c>
      <c r="C589" t="s">
        <v>61</v>
      </c>
      <c r="D589" s="1">
        <v>555</v>
      </c>
      <c r="E589" s="1">
        <v>8032</v>
      </c>
      <c r="F589" s="26">
        <v>1</v>
      </c>
      <c r="G589" s="29">
        <v>41540000</v>
      </c>
      <c r="H589" s="33">
        <v>20758000</v>
      </c>
      <c r="I589" s="40">
        <f t="shared" si="178"/>
        <v>20782000</v>
      </c>
      <c r="J589" s="51">
        <v>0</v>
      </c>
      <c r="L589" s="43">
        <f t="shared" si="179"/>
        <v>0</v>
      </c>
      <c r="M589" s="5">
        <f t="shared" si="180"/>
        <v>20782000</v>
      </c>
      <c r="N589" s="23">
        <v>1.13E-4</v>
      </c>
      <c r="O589" s="15">
        <f t="shared" si="184"/>
        <v>2348.366</v>
      </c>
      <c r="P589" s="19">
        <v>19652740</v>
      </c>
      <c r="Q589" s="32">
        <v>1288622</v>
      </c>
      <c r="R589" s="37">
        <f t="shared" si="181"/>
        <v>18364118</v>
      </c>
      <c r="S589" s="2">
        <v>1.0900000000000001E-4</v>
      </c>
      <c r="T589" s="3">
        <f t="shared" si="182"/>
        <v>2001.6888620000002</v>
      </c>
      <c r="U589" s="8">
        <f t="shared" si="183"/>
        <v>4350.054862</v>
      </c>
    </row>
    <row r="590" spans="1:21" ht="15.75" x14ac:dyDescent="0.25">
      <c r="A590" s="4" t="s">
        <v>52</v>
      </c>
      <c r="B590" t="s">
        <v>176</v>
      </c>
      <c r="C590" t="s">
        <v>62</v>
      </c>
      <c r="D590" s="1">
        <v>555</v>
      </c>
      <c r="E590" s="1">
        <v>8032</v>
      </c>
      <c r="F590" s="26">
        <v>1</v>
      </c>
      <c r="G590" s="29">
        <v>41540000</v>
      </c>
      <c r="H590" s="33">
        <v>20758000</v>
      </c>
      <c r="I590" s="40">
        <f t="shared" si="178"/>
        <v>20782000</v>
      </c>
      <c r="J590" s="51">
        <v>0</v>
      </c>
      <c r="L590" s="43">
        <f t="shared" si="179"/>
        <v>0</v>
      </c>
      <c r="M590" s="5">
        <f t="shared" si="180"/>
        <v>20782000</v>
      </c>
      <c r="N590" s="23">
        <v>4.2200000000000001E-4</v>
      </c>
      <c r="O590" s="15">
        <f t="shared" si="184"/>
        <v>8770.0040000000008</v>
      </c>
      <c r="P590" s="19">
        <v>19652740</v>
      </c>
      <c r="Q590" s="32">
        <v>1288622</v>
      </c>
      <c r="R590" s="37">
        <f t="shared" si="181"/>
        <v>18364118</v>
      </c>
      <c r="S590" s="2">
        <v>3.8099999999999999E-4</v>
      </c>
      <c r="T590" s="3">
        <f t="shared" si="182"/>
        <v>6996.7289579999997</v>
      </c>
      <c r="U590" s="8">
        <f t="shared" si="183"/>
        <v>15766.732958000001</v>
      </c>
    </row>
    <row r="591" spans="1:21" ht="15.75" x14ac:dyDescent="0.25">
      <c r="A591" s="4" t="s">
        <v>52</v>
      </c>
      <c r="B591" t="s">
        <v>176</v>
      </c>
      <c r="C591" t="s">
        <v>71</v>
      </c>
      <c r="D591" s="1">
        <v>555</v>
      </c>
      <c r="E591" s="1">
        <v>8032</v>
      </c>
      <c r="F591" s="26">
        <v>1</v>
      </c>
      <c r="G591" s="29">
        <v>41540000</v>
      </c>
      <c r="H591" s="33">
        <v>20758000</v>
      </c>
      <c r="I591" s="40">
        <f t="shared" si="178"/>
        <v>20782000</v>
      </c>
      <c r="J591" s="51">
        <v>0</v>
      </c>
      <c r="L591" s="43">
        <f t="shared" si="179"/>
        <v>0</v>
      </c>
      <c r="M591" s="5">
        <f t="shared" si="180"/>
        <v>20782000</v>
      </c>
      <c r="N591" s="23">
        <v>6.5960000000000003E-3</v>
      </c>
      <c r="O591" s="15">
        <f t="shared" si="184"/>
        <v>137078.07200000001</v>
      </c>
      <c r="P591" s="19">
        <v>19652740</v>
      </c>
      <c r="Q591" s="32">
        <v>1288622</v>
      </c>
      <c r="R591" s="37">
        <f t="shared" si="181"/>
        <v>18364118</v>
      </c>
      <c r="S591" s="2">
        <v>6.2880000000000002E-3</v>
      </c>
      <c r="T591" s="3">
        <f t="shared" si="182"/>
        <v>115473.573984</v>
      </c>
      <c r="U591" s="8">
        <f t="shared" si="183"/>
        <v>252551.645984</v>
      </c>
    </row>
    <row r="592" spans="1:21" ht="15.75" x14ac:dyDescent="0.25">
      <c r="A592" s="4" t="s">
        <v>52</v>
      </c>
      <c r="B592" t="s">
        <v>176</v>
      </c>
      <c r="C592" t="s">
        <v>63</v>
      </c>
      <c r="D592" s="1">
        <v>555</v>
      </c>
      <c r="E592" s="1">
        <v>8032</v>
      </c>
      <c r="F592" s="26">
        <v>1</v>
      </c>
      <c r="G592" s="29">
        <v>41540000</v>
      </c>
      <c r="H592" s="33">
        <v>20758000</v>
      </c>
      <c r="I592" s="40">
        <f t="shared" si="178"/>
        <v>20782000</v>
      </c>
      <c r="J592" s="51">
        <v>0</v>
      </c>
      <c r="L592" s="43">
        <f t="shared" si="179"/>
        <v>0</v>
      </c>
      <c r="M592" s="5">
        <f t="shared" si="180"/>
        <v>20782000</v>
      </c>
      <c r="N592" s="23">
        <v>0</v>
      </c>
      <c r="O592" s="15">
        <f t="shared" si="184"/>
        <v>0</v>
      </c>
      <c r="P592" s="19">
        <v>19652740</v>
      </c>
      <c r="Q592" s="32">
        <v>1288622</v>
      </c>
      <c r="R592" s="37">
        <f t="shared" si="181"/>
        <v>18364118</v>
      </c>
      <c r="S592" s="2">
        <v>0</v>
      </c>
      <c r="T592" s="3">
        <f t="shared" si="182"/>
        <v>0</v>
      </c>
      <c r="U592" s="8">
        <f t="shared" si="183"/>
        <v>0</v>
      </c>
    </row>
    <row r="593" spans="1:21" ht="15.75" x14ac:dyDescent="0.25">
      <c r="A593" s="4" t="s">
        <v>52</v>
      </c>
      <c r="B593" t="s">
        <v>176</v>
      </c>
      <c r="C593" t="s">
        <v>64</v>
      </c>
      <c r="D593" s="1">
        <v>555</v>
      </c>
      <c r="E593" s="1">
        <v>8032</v>
      </c>
      <c r="F593" s="26">
        <v>0</v>
      </c>
      <c r="G593" s="29">
        <v>41540000</v>
      </c>
      <c r="H593" s="33">
        <v>20758000</v>
      </c>
      <c r="I593" s="40">
        <f t="shared" si="178"/>
        <v>0</v>
      </c>
      <c r="J593" s="51">
        <v>0</v>
      </c>
      <c r="L593" s="43">
        <f t="shared" si="179"/>
        <v>0</v>
      </c>
      <c r="M593" s="5">
        <f t="shared" si="180"/>
        <v>0</v>
      </c>
      <c r="N593" s="23">
        <v>6.7999999999999999E-5</v>
      </c>
      <c r="O593" s="15">
        <f t="shared" si="184"/>
        <v>0</v>
      </c>
      <c r="P593" s="19">
        <v>19652740</v>
      </c>
      <c r="Q593" s="32">
        <v>1288622</v>
      </c>
      <c r="R593" s="37">
        <f t="shared" si="181"/>
        <v>0</v>
      </c>
      <c r="S593" s="2">
        <v>6.7999999999999999E-5</v>
      </c>
      <c r="T593" s="3">
        <f t="shared" si="182"/>
        <v>0</v>
      </c>
      <c r="U593" s="8">
        <f t="shared" si="183"/>
        <v>0</v>
      </c>
    </row>
    <row r="594" spans="1:21" ht="15.75" x14ac:dyDescent="0.25">
      <c r="A594" s="4" t="s">
        <v>52</v>
      </c>
      <c r="B594" t="s">
        <v>176</v>
      </c>
      <c r="C594" t="s">
        <v>65</v>
      </c>
      <c r="D594" s="1">
        <v>555</v>
      </c>
      <c r="E594" s="1">
        <v>8032</v>
      </c>
      <c r="F594" s="26">
        <v>0</v>
      </c>
      <c r="G594" s="29">
        <v>41540000</v>
      </c>
      <c r="H594" s="33">
        <v>20758000</v>
      </c>
      <c r="I594" s="40">
        <f t="shared" si="178"/>
        <v>0</v>
      </c>
      <c r="J594" s="51">
        <v>0</v>
      </c>
      <c r="L594" s="43">
        <f t="shared" si="179"/>
        <v>0</v>
      </c>
      <c r="M594" s="5">
        <f t="shared" si="180"/>
        <v>0</v>
      </c>
      <c r="N594" s="23">
        <v>1.54E-4</v>
      </c>
      <c r="O594" s="15">
        <f t="shared" si="184"/>
        <v>0</v>
      </c>
      <c r="P594" s="19">
        <v>19652740</v>
      </c>
      <c r="Q594" s="32">
        <v>1288622</v>
      </c>
      <c r="R594" s="37">
        <f t="shared" si="181"/>
        <v>0</v>
      </c>
      <c r="S594" s="2">
        <v>1.03E-4</v>
      </c>
      <c r="T594" s="3">
        <f t="shared" si="182"/>
        <v>0</v>
      </c>
      <c r="U594" s="8">
        <f t="shared" si="183"/>
        <v>0</v>
      </c>
    </row>
    <row r="595" spans="1:21" ht="15.75" x14ac:dyDescent="0.25">
      <c r="A595" s="4" t="s">
        <v>52</v>
      </c>
      <c r="B595" t="s">
        <v>176</v>
      </c>
      <c r="C595" t="s">
        <v>72</v>
      </c>
      <c r="D595" s="1">
        <v>555</v>
      </c>
      <c r="E595" s="1">
        <v>8032</v>
      </c>
      <c r="F595" s="26">
        <v>0</v>
      </c>
      <c r="G595" s="29">
        <v>41540000</v>
      </c>
      <c r="H595" s="33">
        <v>20758000</v>
      </c>
      <c r="I595" s="40">
        <f t="shared" si="178"/>
        <v>0</v>
      </c>
      <c r="J595" s="51">
        <v>0</v>
      </c>
      <c r="L595" s="43">
        <f t="shared" si="179"/>
        <v>0</v>
      </c>
      <c r="M595" s="5">
        <f t="shared" si="180"/>
        <v>0</v>
      </c>
      <c r="N595" s="23">
        <v>2.14E-4</v>
      </c>
      <c r="O595" s="15">
        <f t="shared" si="184"/>
        <v>0</v>
      </c>
      <c r="P595" s="19">
        <v>19652740</v>
      </c>
      <c r="Q595" s="32">
        <v>1288622</v>
      </c>
      <c r="R595" s="37">
        <f t="shared" si="181"/>
        <v>0</v>
      </c>
      <c r="S595" s="2">
        <v>2.1699999999999999E-4</v>
      </c>
      <c r="T595" s="3">
        <f t="shared" si="182"/>
        <v>0</v>
      </c>
      <c r="U595" s="8">
        <f t="shared" si="183"/>
        <v>0</v>
      </c>
    </row>
    <row r="596" spans="1:21" ht="15.75" x14ac:dyDescent="0.25">
      <c r="A596" s="4" t="s">
        <v>52</v>
      </c>
      <c r="B596" t="s">
        <v>176</v>
      </c>
      <c r="C596" t="s">
        <v>66</v>
      </c>
      <c r="D596" s="1">
        <v>555</v>
      </c>
      <c r="E596" s="1">
        <v>8032</v>
      </c>
      <c r="F596" s="26">
        <v>0</v>
      </c>
      <c r="G596" s="29">
        <v>41540000</v>
      </c>
      <c r="H596" s="33">
        <v>20758000</v>
      </c>
      <c r="I596" s="40">
        <f t="shared" si="178"/>
        <v>0</v>
      </c>
      <c r="J596" s="51">
        <v>0</v>
      </c>
      <c r="L596" s="43">
        <f t="shared" si="179"/>
        <v>0</v>
      </c>
      <c r="M596" s="5">
        <f t="shared" si="180"/>
        <v>0</v>
      </c>
      <c r="N596" s="23">
        <v>4.8099999999999998E-4</v>
      </c>
      <c r="O596" s="15">
        <f t="shared" si="184"/>
        <v>0</v>
      </c>
      <c r="P596" s="19">
        <v>19652740</v>
      </c>
      <c r="Q596" s="32">
        <v>1288622</v>
      </c>
      <c r="R596" s="37">
        <f t="shared" si="181"/>
        <v>0</v>
      </c>
      <c r="S596" s="2">
        <v>4.0700000000000003E-4</v>
      </c>
      <c r="T596" s="3">
        <f t="shared" si="182"/>
        <v>0</v>
      </c>
      <c r="U596" s="8">
        <f t="shared" si="183"/>
        <v>0</v>
      </c>
    </row>
    <row r="597" spans="1:21" ht="15.75" x14ac:dyDescent="0.25">
      <c r="A597" s="4" t="s">
        <v>52</v>
      </c>
      <c r="B597" t="s">
        <v>176</v>
      </c>
      <c r="C597" t="s">
        <v>73</v>
      </c>
      <c r="D597" s="1">
        <v>555</v>
      </c>
      <c r="E597" s="1">
        <v>8032</v>
      </c>
      <c r="F597" s="26">
        <v>1</v>
      </c>
      <c r="G597" s="29">
        <v>41540000</v>
      </c>
      <c r="H597" s="33">
        <v>20758000</v>
      </c>
      <c r="I597" s="40">
        <f t="shared" si="178"/>
        <v>20782000</v>
      </c>
      <c r="J597" s="51">
        <v>0</v>
      </c>
      <c r="L597" s="43">
        <f t="shared" si="179"/>
        <v>0</v>
      </c>
      <c r="M597" s="5">
        <f t="shared" si="180"/>
        <v>20782000</v>
      </c>
      <c r="N597" s="23">
        <v>2.2390000000000001E-3</v>
      </c>
      <c r="O597" s="15">
        <f t="shared" si="184"/>
        <v>46530.898000000001</v>
      </c>
      <c r="P597" s="19">
        <v>19652740</v>
      </c>
      <c r="Q597" s="32">
        <v>1288622</v>
      </c>
      <c r="R597" s="37">
        <f t="shared" si="181"/>
        <v>18364118</v>
      </c>
      <c r="S597" s="2">
        <v>1.9400000000000001E-3</v>
      </c>
      <c r="T597" s="3">
        <f t="shared" si="182"/>
        <v>35626.388920000005</v>
      </c>
      <c r="U597" s="8">
        <f t="shared" si="183"/>
        <v>82157.286920000013</v>
      </c>
    </row>
    <row r="598" spans="1:21" ht="15.75" x14ac:dyDescent="0.25">
      <c r="A598" s="4" t="s">
        <v>52</v>
      </c>
      <c r="B598" t="s">
        <v>176</v>
      </c>
      <c r="C598" t="s">
        <v>67</v>
      </c>
      <c r="D598" s="1">
        <v>555</v>
      </c>
      <c r="E598" s="1">
        <v>8032</v>
      </c>
      <c r="F598" s="26">
        <v>1</v>
      </c>
      <c r="G598" s="29">
        <v>41540000</v>
      </c>
      <c r="H598" s="33">
        <v>20758000</v>
      </c>
      <c r="I598" s="40">
        <f t="shared" si="178"/>
        <v>20782000</v>
      </c>
      <c r="J598" s="51">
        <v>0</v>
      </c>
      <c r="L598" s="43">
        <f t="shared" si="179"/>
        <v>0</v>
      </c>
      <c r="M598" s="5">
        <f t="shared" si="180"/>
        <v>20782000</v>
      </c>
      <c r="N598" s="23">
        <v>6.6000000000000005E-5</v>
      </c>
      <c r="O598" s="15">
        <f t="shared" si="184"/>
        <v>1371.6120000000001</v>
      </c>
      <c r="P598" s="19">
        <v>19652740</v>
      </c>
      <c r="Q598" s="32">
        <v>1288622</v>
      </c>
      <c r="R598" s="37">
        <f t="shared" si="181"/>
        <v>18364118</v>
      </c>
      <c r="S598" s="2">
        <v>6.6000000000000005E-5</v>
      </c>
      <c r="T598" s="3">
        <f t="shared" si="182"/>
        <v>1212.031788</v>
      </c>
      <c r="U598" s="8">
        <f t="shared" si="183"/>
        <v>2583.6437880000003</v>
      </c>
    </row>
    <row r="599" spans="1:21" ht="15.75" x14ac:dyDescent="0.25">
      <c r="A599" s="4" t="s">
        <v>52</v>
      </c>
      <c r="B599" t="s">
        <v>176</v>
      </c>
      <c r="C599" t="s">
        <v>80</v>
      </c>
      <c r="D599" s="1">
        <v>555</v>
      </c>
      <c r="E599" s="1">
        <v>8032</v>
      </c>
      <c r="F599" s="26">
        <v>1</v>
      </c>
      <c r="G599" s="29">
        <v>41540000</v>
      </c>
      <c r="H599" s="33">
        <v>20758000</v>
      </c>
      <c r="I599" s="40">
        <f t="shared" si="178"/>
        <v>20782000</v>
      </c>
      <c r="J599" s="51">
        <v>0</v>
      </c>
      <c r="L599" s="43">
        <f t="shared" si="179"/>
        <v>0</v>
      </c>
      <c r="M599" s="5">
        <f t="shared" si="180"/>
        <v>20782000</v>
      </c>
      <c r="N599" s="23">
        <v>0</v>
      </c>
      <c r="O599" s="15">
        <f t="shared" si="184"/>
        <v>0</v>
      </c>
      <c r="P599" s="19">
        <v>19652740</v>
      </c>
      <c r="Q599" s="32">
        <v>1288622</v>
      </c>
      <c r="R599" s="37">
        <f t="shared" si="181"/>
        <v>18364118</v>
      </c>
      <c r="S599" s="2">
        <v>0</v>
      </c>
      <c r="T599" s="3">
        <f t="shared" si="182"/>
        <v>0</v>
      </c>
      <c r="U599" s="8">
        <f t="shared" si="183"/>
        <v>0</v>
      </c>
    </row>
    <row r="600" spans="1:21" ht="15.75" x14ac:dyDescent="0.25">
      <c r="A600" s="4" t="s">
        <v>52</v>
      </c>
      <c r="B600" t="s">
        <v>176</v>
      </c>
      <c r="C600" t="s">
        <v>68</v>
      </c>
      <c r="D600" s="1">
        <v>555</v>
      </c>
      <c r="E600" s="1">
        <v>8032</v>
      </c>
      <c r="F600" s="26">
        <v>1</v>
      </c>
      <c r="G600" s="29">
        <v>41540000</v>
      </c>
      <c r="H600" s="33">
        <v>20758000</v>
      </c>
      <c r="I600" s="40">
        <f t="shared" si="178"/>
        <v>20782000</v>
      </c>
      <c r="J600" s="51">
        <v>0</v>
      </c>
      <c r="L600" s="43">
        <f t="shared" si="179"/>
        <v>0</v>
      </c>
      <c r="M600" s="5">
        <f t="shared" si="180"/>
        <v>20782000</v>
      </c>
      <c r="N600" s="23">
        <v>1.0900000000000001E-4</v>
      </c>
      <c r="O600" s="15">
        <f t="shared" si="184"/>
        <v>2265.2380000000003</v>
      </c>
      <c r="P600" s="19">
        <v>19652740</v>
      </c>
      <c r="Q600" s="32">
        <v>1288622</v>
      </c>
      <c r="R600" s="37">
        <f t="shared" si="181"/>
        <v>18364118</v>
      </c>
      <c r="S600" s="2">
        <v>1.0900000000000001E-4</v>
      </c>
      <c r="T600" s="3">
        <f t="shared" si="182"/>
        <v>2001.6888620000002</v>
      </c>
      <c r="U600" s="8">
        <f t="shared" si="183"/>
        <v>4266.9268620000003</v>
      </c>
    </row>
    <row r="601" spans="1:21" ht="15.75" x14ac:dyDescent="0.25">
      <c r="A601" s="4" t="s">
        <v>52</v>
      </c>
      <c r="B601" t="s">
        <v>176</v>
      </c>
      <c r="C601" t="s">
        <v>69</v>
      </c>
      <c r="D601" s="1">
        <v>555</v>
      </c>
      <c r="E601" s="1">
        <v>8032</v>
      </c>
      <c r="F601" s="26">
        <v>0</v>
      </c>
      <c r="G601" s="29">
        <v>41540000</v>
      </c>
      <c r="H601" s="33">
        <v>20758000</v>
      </c>
      <c r="I601" s="40">
        <f t="shared" si="178"/>
        <v>0</v>
      </c>
      <c r="J601" s="51">
        <v>0</v>
      </c>
      <c r="L601" s="43">
        <f t="shared" si="179"/>
        <v>0</v>
      </c>
      <c r="M601" s="5">
        <f t="shared" si="180"/>
        <v>0</v>
      </c>
      <c r="N601" s="23">
        <v>1.5E-5</v>
      </c>
      <c r="O601" s="15">
        <f t="shared" si="184"/>
        <v>0</v>
      </c>
      <c r="P601" s="19">
        <v>19652740</v>
      </c>
      <c r="Q601" s="32">
        <v>1288622</v>
      </c>
      <c r="R601" s="37">
        <f t="shared" si="181"/>
        <v>0</v>
      </c>
      <c r="S601" s="2">
        <v>1.0000000000000001E-5</v>
      </c>
      <c r="T601" s="3">
        <f t="shared" si="182"/>
        <v>0</v>
      </c>
      <c r="U601" s="8">
        <f t="shared" si="183"/>
        <v>0</v>
      </c>
    </row>
    <row r="602" spans="1:21" ht="15.75" x14ac:dyDescent="0.25">
      <c r="A602" s="4" t="s">
        <v>52</v>
      </c>
      <c r="B602" t="s">
        <v>176</v>
      </c>
      <c r="C602" t="s">
        <v>70</v>
      </c>
      <c r="D602" s="1">
        <v>555</v>
      </c>
      <c r="E602" s="1">
        <v>8032</v>
      </c>
      <c r="F602" s="26">
        <v>0</v>
      </c>
      <c r="G602" s="29">
        <v>41540000</v>
      </c>
      <c r="H602" s="33">
        <v>20758000</v>
      </c>
      <c r="I602" s="40">
        <f t="shared" si="178"/>
        <v>0</v>
      </c>
      <c r="J602" s="51">
        <v>0</v>
      </c>
      <c r="L602" s="43">
        <f t="shared" si="179"/>
        <v>0</v>
      </c>
      <c r="M602" s="5">
        <f t="shared" si="180"/>
        <v>0</v>
      </c>
      <c r="N602" s="23">
        <v>1.73E-4</v>
      </c>
      <c r="O602" s="15">
        <f t="shared" si="184"/>
        <v>0</v>
      </c>
      <c r="P602" s="19">
        <v>19652740</v>
      </c>
      <c r="Q602" s="32">
        <v>1288622</v>
      </c>
      <c r="R602" s="37">
        <f t="shared" si="181"/>
        <v>0</v>
      </c>
      <c r="S602" s="2">
        <v>1.73E-4</v>
      </c>
      <c r="T602" s="3">
        <f t="shared" si="182"/>
        <v>0</v>
      </c>
      <c r="U602" s="8">
        <f t="shared" si="183"/>
        <v>0</v>
      </c>
    </row>
    <row r="603" spans="1:21" ht="15.75" x14ac:dyDescent="0.25">
      <c r="A603" s="4" t="s">
        <v>52</v>
      </c>
      <c r="B603" t="s">
        <v>176</v>
      </c>
      <c r="C603" t="s">
        <v>35</v>
      </c>
      <c r="D603" s="1">
        <v>555</v>
      </c>
      <c r="E603" s="1">
        <v>8032</v>
      </c>
      <c r="F603" s="26">
        <v>0</v>
      </c>
      <c r="G603" s="29">
        <v>41540000</v>
      </c>
      <c r="H603" s="33">
        <v>20758000</v>
      </c>
      <c r="I603" s="40">
        <f t="shared" si="178"/>
        <v>0</v>
      </c>
      <c r="J603" s="51">
        <v>0</v>
      </c>
      <c r="L603" s="43">
        <f t="shared" si="179"/>
        <v>0</v>
      </c>
      <c r="M603" s="5">
        <f t="shared" si="180"/>
        <v>0</v>
      </c>
      <c r="N603" s="23">
        <v>1.73E-4</v>
      </c>
      <c r="O603" s="15">
        <f t="shared" si="184"/>
        <v>0</v>
      </c>
      <c r="P603" s="19">
        <v>19652740</v>
      </c>
      <c r="Q603" s="32">
        <v>1288622</v>
      </c>
      <c r="R603" s="37">
        <f t="shared" si="181"/>
        <v>0</v>
      </c>
      <c r="S603" s="2">
        <v>1.73E-4</v>
      </c>
      <c r="T603" s="3">
        <f t="shared" si="182"/>
        <v>0</v>
      </c>
      <c r="U603" s="8">
        <f t="shared" si="183"/>
        <v>0</v>
      </c>
    </row>
    <row r="604" spans="1:21" ht="15.75" x14ac:dyDescent="0.25">
      <c r="A604" s="4" t="s">
        <v>52</v>
      </c>
      <c r="B604" t="s">
        <v>176</v>
      </c>
      <c r="C604" t="s">
        <v>28</v>
      </c>
      <c r="D604" s="1">
        <v>555</v>
      </c>
      <c r="E604" s="1">
        <v>8032</v>
      </c>
      <c r="F604" s="26">
        <v>1</v>
      </c>
      <c r="G604" s="29">
        <v>41540000</v>
      </c>
      <c r="H604" s="33">
        <v>20758000</v>
      </c>
      <c r="I604" s="40">
        <f t="shared" si="178"/>
        <v>20782000</v>
      </c>
      <c r="J604" s="51">
        <v>0</v>
      </c>
      <c r="L604" s="43">
        <f t="shared" si="179"/>
        <v>0</v>
      </c>
      <c r="M604" s="5">
        <f t="shared" si="180"/>
        <v>20782000</v>
      </c>
      <c r="N604" s="23">
        <v>0</v>
      </c>
      <c r="O604" s="15">
        <f t="shared" si="184"/>
        <v>0</v>
      </c>
      <c r="P604" s="19">
        <v>19652740</v>
      </c>
      <c r="Q604" s="32">
        <v>1288622</v>
      </c>
      <c r="R604" s="37">
        <f t="shared" si="181"/>
        <v>18364118</v>
      </c>
      <c r="S604" s="2">
        <v>0</v>
      </c>
      <c r="T604" s="3">
        <f t="shared" si="182"/>
        <v>0</v>
      </c>
      <c r="U604" s="8">
        <f t="shared" si="183"/>
        <v>0</v>
      </c>
    </row>
    <row r="605" spans="1:21" ht="15.75" x14ac:dyDescent="0.25">
      <c r="A605" s="4" t="s">
        <v>52</v>
      </c>
      <c r="B605" t="s">
        <v>176</v>
      </c>
      <c r="C605" t="s">
        <v>29</v>
      </c>
      <c r="D605" s="1">
        <v>555</v>
      </c>
      <c r="E605" s="1">
        <v>8032</v>
      </c>
      <c r="F605" s="26">
        <v>1</v>
      </c>
      <c r="G605" s="29">
        <v>41540000</v>
      </c>
      <c r="H605" s="33">
        <v>20758000</v>
      </c>
      <c r="I605" s="40">
        <f t="shared" si="178"/>
        <v>20782000</v>
      </c>
      <c r="J605" s="51">
        <v>0</v>
      </c>
      <c r="L605" s="43">
        <f t="shared" si="179"/>
        <v>0</v>
      </c>
      <c r="M605" s="5">
        <f t="shared" si="180"/>
        <v>20782000</v>
      </c>
      <c r="N605" s="23">
        <v>1.4300000000000001E-4</v>
      </c>
      <c r="O605" s="15">
        <f t="shared" si="184"/>
        <v>2971.826</v>
      </c>
      <c r="P605" s="19">
        <v>19652740</v>
      </c>
      <c r="Q605" s="32">
        <v>1288622</v>
      </c>
      <c r="R605" s="37">
        <f t="shared" si="181"/>
        <v>18364118</v>
      </c>
      <c r="S605" s="2">
        <v>1.2999999999999999E-4</v>
      </c>
      <c r="T605" s="3">
        <f t="shared" si="182"/>
        <v>2387.3353399999996</v>
      </c>
      <c r="U605" s="8">
        <f t="shared" si="183"/>
        <v>5359.1613399999997</v>
      </c>
    </row>
    <row r="606" spans="1:21" ht="15.75" x14ac:dyDescent="0.25">
      <c r="A606" s="4" t="s">
        <v>52</v>
      </c>
      <c r="B606" t="s">
        <v>176</v>
      </c>
      <c r="C606" t="s">
        <v>163</v>
      </c>
      <c r="D606" s="1">
        <v>555</v>
      </c>
      <c r="E606" s="1">
        <v>8032</v>
      </c>
      <c r="F606" s="26">
        <v>1</v>
      </c>
      <c r="G606" s="29">
        <v>41540000</v>
      </c>
      <c r="H606" s="33">
        <v>20758000</v>
      </c>
      <c r="I606" s="40">
        <f>(G606-H606)*F606</f>
        <v>20782000</v>
      </c>
      <c r="J606" s="51">
        <v>0</v>
      </c>
      <c r="L606" s="43">
        <f>(J606-K606)*F606</f>
        <v>0</v>
      </c>
      <c r="M606" s="5">
        <f>(G606-H606+J606-K606)*F606</f>
        <v>20782000</v>
      </c>
      <c r="N606" s="23">
        <v>7.2000000000000002E-5</v>
      </c>
      <c r="O606" s="15">
        <f>M606*N606</f>
        <v>1496.3040000000001</v>
      </c>
      <c r="P606" s="19">
        <v>19652740</v>
      </c>
      <c r="Q606" s="32">
        <v>1288622</v>
      </c>
      <c r="R606" s="37">
        <f>+(P606-Q606)*F606</f>
        <v>18364118</v>
      </c>
      <c r="S606" s="2">
        <v>3.6999999999999998E-5</v>
      </c>
      <c r="T606" s="3">
        <f>R606*S606</f>
        <v>679.47236599999997</v>
      </c>
      <c r="U606" s="8">
        <f>+O606+T606</f>
        <v>2175.7763660000001</v>
      </c>
    </row>
    <row r="607" spans="1:21" ht="15.75" x14ac:dyDescent="0.25">
      <c r="A607" s="4" t="s">
        <v>52</v>
      </c>
      <c r="B607" t="s">
        <v>176</v>
      </c>
      <c r="C607" t="s">
        <v>182</v>
      </c>
      <c r="D607" s="1">
        <v>555</v>
      </c>
      <c r="E607" s="1">
        <v>8032</v>
      </c>
      <c r="F607" s="26">
        <v>1</v>
      </c>
      <c r="G607" s="29">
        <v>41540000</v>
      </c>
      <c r="H607" s="33">
        <v>20758000</v>
      </c>
      <c r="I607" s="40">
        <f t="shared" si="178"/>
        <v>20782000</v>
      </c>
      <c r="J607" s="51">
        <v>0</v>
      </c>
      <c r="L607" s="43">
        <f t="shared" si="179"/>
        <v>0</v>
      </c>
      <c r="M607" s="5">
        <f t="shared" si="180"/>
        <v>20782000</v>
      </c>
      <c r="N607" s="23">
        <v>0</v>
      </c>
      <c r="O607" s="15">
        <f t="shared" si="184"/>
        <v>0</v>
      </c>
      <c r="P607" s="19">
        <v>19652740</v>
      </c>
      <c r="Q607" s="32">
        <v>1288622</v>
      </c>
      <c r="R607" s="37">
        <f t="shared" si="181"/>
        <v>18364118</v>
      </c>
      <c r="S607" s="2">
        <v>0</v>
      </c>
      <c r="T607" s="3">
        <f t="shared" si="182"/>
        <v>0</v>
      </c>
      <c r="U607" s="8">
        <f t="shared" si="183"/>
        <v>0</v>
      </c>
    </row>
    <row r="608" spans="1:21" ht="15.75" x14ac:dyDescent="0.25">
      <c r="A608" s="4" t="s">
        <v>55</v>
      </c>
      <c r="B608" t="s">
        <v>16</v>
      </c>
      <c r="C608" t="s">
        <v>60</v>
      </c>
      <c r="D608" s="1">
        <v>427</v>
      </c>
      <c r="E608" s="1">
        <v>9401</v>
      </c>
      <c r="F608" s="26">
        <v>0.9</v>
      </c>
      <c r="G608" s="29">
        <v>0</v>
      </c>
      <c r="H608" s="32">
        <v>83843</v>
      </c>
      <c r="I608" s="40">
        <f t="shared" ref="I608:I648" si="185">(G608-H608)*F608</f>
        <v>-75458.7</v>
      </c>
      <c r="J608" s="19">
        <v>0</v>
      </c>
      <c r="K608" s="33"/>
      <c r="L608" s="43">
        <f t="shared" ref="L608:L648" si="186">(J608-K608)*F608</f>
        <v>0</v>
      </c>
      <c r="M608" s="5">
        <f t="shared" ref="M608:M648" si="187">(G608-H608+J608-K608)*F608</f>
        <v>-75458.7</v>
      </c>
      <c r="N608" s="23">
        <v>1.147E-3</v>
      </c>
      <c r="O608" s="15">
        <f t="shared" ref="O608:O648" si="188">M608*N608</f>
        <v>-86.551128899999995</v>
      </c>
      <c r="P608" s="19">
        <v>0</v>
      </c>
      <c r="Q608" s="32">
        <v>0</v>
      </c>
      <c r="R608" s="37">
        <f t="shared" ref="R608:R648" si="189">+(P608-Q608)*F608</f>
        <v>0</v>
      </c>
      <c r="S608" s="2">
        <v>1.145E-3</v>
      </c>
      <c r="T608" s="3">
        <f t="shared" ref="T608:T648" si="190">R608*S608</f>
        <v>0</v>
      </c>
      <c r="U608" s="8">
        <f t="shared" ref="U608:U648" si="191">+O608+T608</f>
        <v>-86.551128899999995</v>
      </c>
    </row>
    <row r="609" spans="1:21" ht="15.75" x14ac:dyDescent="0.25">
      <c r="A609" s="4" t="s">
        <v>55</v>
      </c>
      <c r="B609" t="s">
        <v>16</v>
      </c>
      <c r="C609" t="s">
        <v>61</v>
      </c>
      <c r="D609" s="1">
        <v>427</v>
      </c>
      <c r="E609" s="1">
        <v>9401</v>
      </c>
      <c r="F609" s="26">
        <v>0.9</v>
      </c>
      <c r="G609" s="29">
        <v>0</v>
      </c>
      <c r="H609" s="32">
        <v>83843</v>
      </c>
      <c r="I609" s="40">
        <f t="shared" si="185"/>
        <v>-75458.7</v>
      </c>
      <c r="J609" s="19">
        <v>0</v>
      </c>
      <c r="K609" s="33"/>
      <c r="L609" s="43">
        <f t="shared" si="186"/>
        <v>0</v>
      </c>
      <c r="M609" s="5">
        <f t="shared" si="187"/>
        <v>-75458.7</v>
      </c>
      <c r="N609" s="23">
        <v>1.13E-4</v>
      </c>
      <c r="O609" s="15">
        <f t="shared" si="188"/>
        <v>-8.5268330999999993</v>
      </c>
      <c r="P609" s="19">
        <v>0</v>
      </c>
      <c r="Q609" s="32">
        <v>0</v>
      </c>
      <c r="R609" s="37">
        <f t="shared" si="189"/>
        <v>0</v>
      </c>
      <c r="S609" s="2">
        <v>1.0900000000000001E-4</v>
      </c>
      <c r="T609" s="3">
        <f t="shared" si="190"/>
        <v>0</v>
      </c>
      <c r="U609" s="8">
        <f t="shared" si="191"/>
        <v>-8.5268330999999993</v>
      </c>
    </row>
    <row r="610" spans="1:21" ht="15.75" x14ac:dyDescent="0.25">
      <c r="A610" s="4" t="s">
        <v>55</v>
      </c>
      <c r="B610" t="s">
        <v>16</v>
      </c>
      <c r="C610" t="s">
        <v>62</v>
      </c>
      <c r="D610" s="1">
        <v>427</v>
      </c>
      <c r="E610" s="1">
        <v>9401</v>
      </c>
      <c r="F610" s="26">
        <v>0.9</v>
      </c>
      <c r="G610" s="29">
        <v>0</v>
      </c>
      <c r="H610" s="32">
        <v>83843</v>
      </c>
      <c r="I610" s="40">
        <f t="shared" si="185"/>
        <v>-75458.7</v>
      </c>
      <c r="J610" s="19">
        <v>0</v>
      </c>
      <c r="K610" s="33"/>
      <c r="L610" s="43">
        <f t="shared" si="186"/>
        <v>0</v>
      </c>
      <c r="M610" s="5">
        <f t="shared" si="187"/>
        <v>-75458.7</v>
      </c>
      <c r="N610" s="23">
        <v>4.2200000000000001E-4</v>
      </c>
      <c r="O610" s="15">
        <f t="shared" si="188"/>
        <v>-31.843571399999998</v>
      </c>
      <c r="P610" s="19">
        <v>0</v>
      </c>
      <c r="Q610" s="32">
        <v>0</v>
      </c>
      <c r="R610" s="37">
        <f t="shared" si="189"/>
        <v>0</v>
      </c>
      <c r="S610" s="2">
        <v>3.8099999999999999E-4</v>
      </c>
      <c r="T610" s="3">
        <f t="shared" si="190"/>
        <v>0</v>
      </c>
      <c r="U610" s="8">
        <f t="shared" si="191"/>
        <v>-31.843571399999998</v>
      </c>
    </row>
    <row r="611" spans="1:21" ht="15.75" x14ac:dyDescent="0.25">
      <c r="A611" s="4" t="s">
        <v>55</v>
      </c>
      <c r="B611" t="s">
        <v>16</v>
      </c>
      <c r="C611" t="s">
        <v>74</v>
      </c>
      <c r="D611" s="1">
        <v>427</v>
      </c>
      <c r="E611" s="1">
        <v>9401</v>
      </c>
      <c r="F611" s="26">
        <v>0.9</v>
      </c>
      <c r="G611" s="29">
        <v>0</v>
      </c>
      <c r="H611" s="32">
        <v>83843</v>
      </c>
      <c r="I611" s="40">
        <f t="shared" si="185"/>
        <v>-75458.7</v>
      </c>
      <c r="J611" s="19">
        <v>0</v>
      </c>
      <c r="K611" s="33"/>
      <c r="L611" s="43">
        <f t="shared" si="186"/>
        <v>0</v>
      </c>
      <c r="M611" s="5">
        <f t="shared" si="187"/>
        <v>-75458.7</v>
      </c>
      <c r="N611" s="23">
        <v>5.0390000000000001E-3</v>
      </c>
      <c r="O611" s="15">
        <f t="shared" si="188"/>
        <v>-380.23638929999998</v>
      </c>
      <c r="P611" s="19">
        <v>0</v>
      </c>
      <c r="Q611" s="32">
        <v>0</v>
      </c>
      <c r="R611" s="37">
        <f t="shared" si="189"/>
        <v>0</v>
      </c>
      <c r="S611" s="2">
        <v>5.0080000000000003E-3</v>
      </c>
      <c r="T611" s="3">
        <f t="shared" si="190"/>
        <v>0</v>
      </c>
      <c r="U611" s="8">
        <f t="shared" si="191"/>
        <v>-380.23638929999998</v>
      </c>
    </row>
    <row r="612" spans="1:21" ht="15.75" x14ac:dyDescent="0.25">
      <c r="A612" s="4" t="s">
        <v>55</v>
      </c>
      <c r="B612" t="s">
        <v>16</v>
      </c>
      <c r="C612" t="s">
        <v>63</v>
      </c>
      <c r="D612" s="1">
        <v>427</v>
      </c>
      <c r="E612" s="1">
        <v>9401</v>
      </c>
      <c r="F612" s="26">
        <v>0.9</v>
      </c>
      <c r="G612" s="29">
        <v>0</v>
      </c>
      <c r="H612" s="32">
        <v>83843</v>
      </c>
      <c r="I612" s="40">
        <f t="shared" si="185"/>
        <v>-75458.7</v>
      </c>
      <c r="J612" s="19">
        <v>0</v>
      </c>
      <c r="K612" s="33"/>
      <c r="L612" s="43">
        <f t="shared" si="186"/>
        <v>0</v>
      </c>
      <c r="M612" s="5">
        <f t="shared" si="187"/>
        <v>-75458.7</v>
      </c>
      <c r="N612" s="23">
        <v>0</v>
      </c>
      <c r="O612" s="15">
        <f t="shared" si="188"/>
        <v>0</v>
      </c>
      <c r="P612" s="19">
        <v>0</v>
      </c>
      <c r="Q612" s="32">
        <v>0</v>
      </c>
      <c r="R612" s="37">
        <f t="shared" si="189"/>
        <v>0</v>
      </c>
      <c r="S612" s="2">
        <v>0</v>
      </c>
      <c r="T612" s="3">
        <f t="shared" si="190"/>
        <v>0</v>
      </c>
      <c r="U612" s="8">
        <f t="shared" si="191"/>
        <v>0</v>
      </c>
    </row>
    <row r="613" spans="1:21" ht="15.75" x14ac:dyDescent="0.25">
      <c r="A613" s="4" t="s">
        <v>55</v>
      </c>
      <c r="B613" t="s">
        <v>16</v>
      </c>
      <c r="C613" t="s">
        <v>64</v>
      </c>
      <c r="D613" s="1">
        <v>427</v>
      </c>
      <c r="E613" s="1">
        <v>9401</v>
      </c>
      <c r="F613" s="26">
        <v>0.9</v>
      </c>
      <c r="G613" s="29">
        <v>0</v>
      </c>
      <c r="H613" s="32">
        <v>83843</v>
      </c>
      <c r="I613" s="40">
        <f t="shared" si="185"/>
        <v>-75458.7</v>
      </c>
      <c r="J613" s="19">
        <v>0</v>
      </c>
      <c r="K613" s="33"/>
      <c r="L613" s="43">
        <f t="shared" si="186"/>
        <v>0</v>
      </c>
      <c r="M613" s="5">
        <f t="shared" si="187"/>
        <v>-75458.7</v>
      </c>
      <c r="N613" s="23">
        <v>6.7999999999999999E-5</v>
      </c>
      <c r="O613" s="15">
        <f t="shared" si="188"/>
        <v>-5.1311916000000002</v>
      </c>
      <c r="P613" s="19">
        <v>0</v>
      </c>
      <c r="Q613" s="32">
        <v>0</v>
      </c>
      <c r="R613" s="37">
        <f t="shared" si="189"/>
        <v>0</v>
      </c>
      <c r="S613" s="2">
        <v>6.7999999999999999E-5</v>
      </c>
      <c r="T613" s="3">
        <f t="shared" si="190"/>
        <v>0</v>
      </c>
      <c r="U613" s="8">
        <f t="shared" si="191"/>
        <v>-5.1311916000000002</v>
      </c>
    </row>
    <row r="614" spans="1:21" ht="15.75" x14ac:dyDescent="0.25">
      <c r="A614" s="4" t="s">
        <v>55</v>
      </c>
      <c r="B614" t="s">
        <v>16</v>
      </c>
      <c r="C614" t="s">
        <v>65</v>
      </c>
      <c r="D614" s="1">
        <v>427</v>
      </c>
      <c r="E614" s="1">
        <v>9401</v>
      </c>
      <c r="F614" s="26">
        <v>0.9</v>
      </c>
      <c r="G614" s="29">
        <v>0</v>
      </c>
      <c r="H614" s="32">
        <v>83843</v>
      </c>
      <c r="I614" s="40">
        <f t="shared" si="185"/>
        <v>-75458.7</v>
      </c>
      <c r="J614" s="19">
        <v>0</v>
      </c>
      <c r="K614" s="33"/>
      <c r="L614" s="43">
        <f t="shared" si="186"/>
        <v>0</v>
      </c>
      <c r="M614" s="5">
        <f t="shared" si="187"/>
        <v>-75458.7</v>
      </c>
      <c r="N614" s="23">
        <v>1.54E-4</v>
      </c>
      <c r="O614" s="15">
        <f t="shared" si="188"/>
        <v>-11.620639799999999</v>
      </c>
      <c r="P614" s="19">
        <v>0</v>
      </c>
      <c r="Q614" s="32">
        <v>0</v>
      </c>
      <c r="R614" s="37">
        <f t="shared" si="189"/>
        <v>0</v>
      </c>
      <c r="S614" s="2">
        <v>1.03E-4</v>
      </c>
      <c r="T614" s="3">
        <f t="shared" si="190"/>
        <v>0</v>
      </c>
      <c r="U614" s="8">
        <f t="shared" si="191"/>
        <v>-11.620639799999999</v>
      </c>
    </row>
    <row r="615" spans="1:21" ht="15.75" x14ac:dyDescent="0.25">
      <c r="A615" s="4" t="s">
        <v>55</v>
      </c>
      <c r="B615" t="s">
        <v>16</v>
      </c>
      <c r="C615" t="s">
        <v>78</v>
      </c>
      <c r="D615" s="1">
        <v>427</v>
      </c>
      <c r="E615" s="1">
        <v>9401</v>
      </c>
      <c r="F615" s="26">
        <v>0.9</v>
      </c>
      <c r="G615" s="29">
        <v>0</v>
      </c>
      <c r="H615" s="32">
        <v>83843</v>
      </c>
      <c r="I615" s="40">
        <f t="shared" si="185"/>
        <v>-75458.7</v>
      </c>
      <c r="J615" s="19">
        <v>0</v>
      </c>
      <c r="K615" s="33"/>
      <c r="L615" s="43">
        <f t="shared" si="186"/>
        <v>0</v>
      </c>
      <c r="M615" s="5">
        <f t="shared" si="187"/>
        <v>-75458.7</v>
      </c>
      <c r="N615" s="23">
        <v>3.8000000000000002E-5</v>
      </c>
      <c r="O615" s="15">
        <f t="shared" si="188"/>
        <v>-2.8674306000000001</v>
      </c>
      <c r="P615" s="19">
        <v>0</v>
      </c>
      <c r="Q615" s="32">
        <v>0</v>
      </c>
      <c r="R615" s="37">
        <f t="shared" si="189"/>
        <v>0</v>
      </c>
      <c r="S615" s="2">
        <v>3.6999999999999998E-5</v>
      </c>
      <c r="T615" s="3">
        <f t="shared" si="190"/>
        <v>0</v>
      </c>
      <c r="U615" s="8">
        <f t="shared" si="191"/>
        <v>-2.8674306000000001</v>
      </c>
    </row>
    <row r="616" spans="1:21" ht="15.75" x14ac:dyDescent="0.25">
      <c r="A616" s="4" t="s">
        <v>55</v>
      </c>
      <c r="B616" t="s">
        <v>16</v>
      </c>
      <c r="C616" t="s">
        <v>79</v>
      </c>
      <c r="D616" s="1">
        <v>427</v>
      </c>
      <c r="E616" s="1">
        <v>9401</v>
      </c>
      <c r="F616" s="26">
        <v>0.9</v>
      </c>
      <c r="G616" s="29">
        <v>0</v>
      </c>
      <c r="H616" s="32">
        <v>83843</v>
      </c>
      <c r="I616" s="40">
        <f t="shared" si="185"/>
        <v>-75458.7</v>
      </c>
      <c r="J616" s="19">
        <v>0</v>
      </c>
      <c r="K616" s="33"/>
      <c r="L616" s="43">
        <f t="shared" si="186"/>
        <v>0</v>
      </c>
      <c r="M616" s="5">
        <f t="shared" si="187"/>
        <v>-75458.7</v>
      </c>
      <c r="N616" s="23">
        <v>7.8600000000000002E-4</v>
      </c>
      <c r="O616" s="15">
        <f t="shared" si="188"/>
        <v>-59.310538199999996</v>
      </c>
      <c r="P616" s="19">
        <v>0</v>
      </c>
      <c r="Q616" s="32">
        <v>0</v>
      </c>
      <c r="R616" s="37">
        <f t="shared" si="189"/>
        <v>0</v>
      </c>
      <c r="S616" s="2">
        <v>7.8299999999999995E-4</v>
      </c>
      <c r="T616" s="3">
        <f t="shared" si="190"/>
        <v>0</v>
      </c>
      <c r="U616" s="8">
        <f t="shared" si="191"/>
        <v>-59.310538199999996</v>
      </c>
    </row>
    <row r="617" spans="1:21" ht="15.75" x14ac:dyDescent="0.25">
      <c r="A617" s="4" t="s">
        <v>55</v>
      </c>
      <c r="B617" t="s">
        <v>16</v>
      </c>
      <c r="C617" t="s">
        <v>67</v>
      </c>
      <c r="D617" s="1">
        <v>427</v>
      </c>
      <c r="E617" s="1">
        <v>9401</v>
      </c>
      <c r="F617" s="26">
        <v>0.9</v>
      </c>
      <c r="G617" s="29">
        <v>0</v>
      </c>
      <c r="H617" s="32">
        <v>83843</v>
      </c>
      <c r="I617" s="40">
        <f t="shared" si="185"/>
        <v>-75458.7</v>
      </c>
      <c r="J617" s="19">
        <v>0</v>
      </c>
      <c r="K617" s="33"/>
      <c r="L617" s="43">
        <f t="shared" si="186"/>
        <v>0</v>
      </c>
      <c r="M617" s="5">
        <f t="shared" si="187"/>
        <v>-75458.7</v>
      </c>
      <c r="N617" s="23">
        <v>6.6000000000000005E-5</v>
      </c>
      <c r="O617" s="15">
        <f t="shared" si="188"/>
        <v>-4.9802742000000002</v>
      </c>
      <c r="P617" s="19">
        <v>0</v>
      </c>
      <c r="Q617" s="32">
        <v>0</v>
      </c>
      <c r="R617" s="37">
        <f t="shared" si="189"/>
        <v>0</v>
      </c>
      <c r="S617" s="2">
        <v>6.6000000000000005E-5</v>
      </c>
      <c r="T617" s="3">
        <f t="shared" si="190"/>
        <v>0</v>
      </c>
      <c r="U617" s="8">
        <f t="shared" si="191"/>
        <v>-4.9802742000000002</v>
      </c>
    </row>
    <row r="618" spans="1:21" ht="15.75" x14ac:dyDescent="0.25">
      <c r="A618" s="4" t="s">
        <v>55</v>
      </c>
      <c r="B618" t="s">
        <v>16</v>
      </c>
      <c r="C618" t="s">
        <v>80</v>
      </c>
      <c r="D618" s="1">
        <v>427</v>
      </c>
      <c r="E618" s="1">
        <v>9401</v>
      </c>
      <c r="F618" s="26">
        <v>0.9</v>
      </c>
      <c r="G618" s="29">
        <v>0</v>
      </c>
      <c r="H618" s="32">
        <v>83843</v>
      </c>
      <c r="I618" s="40">
        <f t="shared" si="185"/>
        <v>-75458.7</v>
      </c>
      <c r="J618" s="19">
        <v>0</v>
      </c>
      <c r="K618" s="33"/>
      <c r="L618" s="43">
        <f t="shared" si="186"/>
        <v>0</v>
      </c>
      <c r="M618" s="5">
        <f t="shared" si="187"/>
        <v>-75458.7</v>
      </c>
      <c r="N618" s="23">
        <v>0</v>
      </c>
      <c r="O618" s="15">
        <f t="shared" si="188"/>
        <v>0</v>
      </c>
      <c r="P618" s="19">
        <v>0</v>
      </c>
      <c r="Q618" s="32">
        <v>0</v>
      </c>
      <c r="R618" s="37">
        <f t="shared" si="189"/>
        <v>0</v>
      </c>
      <c r="S618" s="2">
        <v>0</v>
      </c>
      <c r="T618" s="3">
        <f t="shared" si="190"/>
        <v>0</v>
      </c>
      <c r="U618" s="8">
        <f t="shared" si="191"/>
        <v>0</v>
      </c>
    </row>
    <row r="619" spans="1:21" ht="15.75" x14ac:dyDescent="0.25">
      <c r="A619" s="4" t="s">
        <v>55</v>
      </c>
      <c r="B619" t="s">
        <v>16</v>
      </c>
      <c r="C619" t="s">
        <v>68</v>
      </c>
      <c r="D619" s="1">
        <v>427</v>
      </c>
      <c r="E619" s="1">
        <v>9401</v>
      </c>
      <c r="F619" s="26">
        <v>0.9</v>
      </c>
      <c r="G619" s="29">
        <v>0</v>
      </c>
      <c r="H619" s="32">
        <v>83843</v>
      </c>
      <c r="I619" s="40">
        <f t="shared" si="185"/>
        <v>-75458.7</v>
      </c>
      <c r="J619" s="19">
        <v>0</v>
      </c>
      <c r="K619" s="33"/>
      <c r="L619" s="43">
        <f t="shared" si="186"/>
        <v>0</v>
      </c>
      <c r="M619" s="5">
        <f t="shared" si="187"/>
        <v>-75458.7</v>
      </c>
      <c r="N619" s="23">
        <v>1.0900000000000001E-4</v>
      </c>
      <c r="O619" s="15">
        <f t="shared" si="188"/>
        <v>-8.2249982999999993</v>
      </c>
      <c r="P619" s="19">
        <v>0</v>
      </c>
      <c r="Q619" s="32">
        <v>0</v>
      </c>
      <c r="R619" s="37">
        <f t="shared" si="189"/>
        <v>0</v>
      </c>
      <c r="S619" s="2">
        <v>1.0900000000000001E-4</v>
      </c>
      <c r="T619" s="3">
        <f t="shared" si="190"/>
        <v>0</v>
      </c>
      <c r="U619" s="8">
        <f t="shared" si="191"/>
        <v>-8.2249982999999993</v>
      </c>
    </row>
    <row r="620" spans="1:21" ht="15.75" x14ac:dyDescent="0.25">
      <c r="A620" s="4" t="s">
        <v>55</v>
      </c>
      <c r="B620" t="s">
        <v>16</v>
      </c>
      <c r="C620" t="s">
        <v>69</v>
      </c>
      <c r="D620" s="1">
        <v>427</v>
      </c>
      <c r="E620" s="1">
        <v>9401</v>
      </c>
      <c r="F620" s="26">
        <v>0</v>
      </c>
      <c r="G620" s="29">
        <v>0</v>
      </c>
      <c r="H620" s="32">
        <v>83843</v>
      </c>
      <c r="I620" s="40">
        <f t="shared" si="185"/>
        <v>0</v>
      </c>
      <c r="J620" s="19">
        <v>0</v>
      </c>
      <c r="K620" s="33"/>
      <c r="L620" s="43">
        <f t="shared" si="186"/>
        <v>0</v>
      </c>
      <c r="M620" s="5">
        <f t="shared" si="187"/>
        <v>0</v>
      </c>
      <c r="N620" s="23">
        <v>1.5E-5</v>
      </c>
      <c r="O620" s="15">
        <f t="shared" si="188"/>
        <v>0</v>
      </c>
      <c r="P620" s="19">
        <v>0</v>
      </c>
      <c r="Q620" s="32">
        <v>0</v>
      </c>
      <c r="R620" s="37">
        <f t="shared" si="189"/>
        <v>0</v>
      </c>
      <c r="S620" s="2">
        <v>1.0000000000000001E-5</v>
      </c>
      <c r="T620" s="3">
        <f t="shared" si="190"/>
        <v>0</v>
      </c>
      <c r="U620" s="8">
        <f t="shared" si="191"/>
        <v>0</v>
      </c>
    </row>
    <row r="621" spans="1:21" ht="15.75" x14ac:dyDescent="0.25">
      <c r="A621" s="4" t="s">
        <v>55</v>
      </c>
      <c r="B621" t="s">
        <v>16</v>
      </c>
      <c r="C621" t="s">
        <v>70</v>
      </c>
      <c r="D621" s="1">
        <v>427</v>
      </c>
      <c r="E621" s="1">
        <v>9401</v>
      </c>
      <c r="F621" s="26">
        <v>0</v>
      </c>
      <c r="G621" s="29">
        <v>0</v>
      </c>
      <c r="H621" s="32">
        <v>83843</v>
      </c>
      <c r="I621" s="40">
        <f t="shared" si="185"/>
        <v>0</v>
      </c>
      <c r="J621" s="19">
        <v>0</v>
      </c>
      <c r="K621" s="33"/>
      <c r="L621" s="43">
        <f t="shared" si="186"/>
        <v>0</v>
      </c>
      <c r="M621" s="5">
        <f t="shared" si="187"/>
        <v>0</v>
      </c>
      <c r="N621" s="23">
        <v>1.73E-4</v>
      </c>
      <c r="O621" s="15">
        <f t="shared" si="188"/>
        <v>0</v>
      </c>
      <c r="P621" s="19">
        <v>0</v>
      </c>
      <c r="Q621" s="32">
        <v>0</v>
      </c>
      <c r="R621" s="37">
        <f t="shared" si="189"/>
        <v>0</v>
      </c>
      <c r="S621" s="2">
        <v>1.73E-4</v>
      </c>
      <c r="T621" s="3">
        <f t="shared" si="190"/>
        <v>0</v>
      </c>
      <c r="U621" s="8">
        <f t="shared" si="191"/>
        <v>0</v>
      </c>
    </row>
    <row r="622" spans="1:21" ht="15.75" x14ac:dyDescent="0.25">
      <c r="A622" s="4" t="s">
        <v>55</v>
      </c>
      <c r="B622" t="s">
        <v>16</v>
      </c>
      <c r="C622" t="s">
        <v>30</v>
      </c>
      <c r="D622" s="1">
        <v>427</v>
      </c>
      <c r="E622" s="1">
        <v>9401</v>
      </c>
      <c r="F622" s="26">
        <v>0.9</v>
      </c>
      <c r="G622" s="29">
        <v>0</v>
      </c>
      <c r="H622" s="32">
        <v>83843</v>
      </c>
      <c r="I622" s="40">
        <f t="shared" si="185"/>
        <v>-75458.7</v>
      </c>
      <c r="J622" s="19">
        <v>0</v>
      </c>
      <c r="K622" s="33"/>
      <c r="L622" s="43">
        <f t="shared" si="186"/>
        <v>0</v>
      </c>
      <c r="M622" s="5">
        <f t="shared" si="187"/>
        <v>-75458.7</v>
      </c>
      <c r="N622" s="23">
        <v>0</v>
      </c>
      <c r="O622" s="15">
        <f t="shared" si="188"/>
        <v>0</v>
      </c>
      <c r="P622" s="19">
        <v>0</v>
      </c>
      <c r="Q622" s="32">
        <v>0</v>
      </c>
      <c r="R622" s="37">
        <f t="shared" si="189"/>
        <v>0</v>
      </c>
      <c r="S622" s="2">
        <v>0</v>
      </c>
      <c r="T622" s="3">
        <f t="shared" si="190"/>
        <v>0</v>
      </c>
      <c r="U622" s="8">
        <f t="shared" si="191"/>
        <v>0</v>
      </c>
    </row>
    <row r="623" spans="1:21" ht="15.75" x14ac:dyDescent="0.25">
      <c r="A623" s="4" t="s">
        <v>55</v>
      </c>
      <c r="B623" t="s">
        <v>16</v>
      </c>
      <c r="C623" t="s">
        <v>16</v>
      </c>
      <c r="D623" s="1">
        <v>427</v>
      </c>
      <c r="E623" s="1">
        <v>9401</v>
      </c>
      <c r="F623" s="26">
        <v>0.9</v>
      </c>
      <c r="G623" s="29">
        <v>0</v>
      </c>
      <c r="H623" s="32">
        <v>83843</v>
      </c>
      <c r="I623" s="40">
        <f t="shared" si="185"/>
        <v>-75458.7</v>
      </c>
      <c r="J623" s="19">
        <v>0</v>
      </c>
      <c r="K623" s="33"/>
      <c r="L623" s="43">
        <f t="shared" si="186"/>
        <v>0</v>
      </c>
      <c r="M623" s="5">
        <f t="shared" si="187"/>
        <v>-75458.7</v>
      </c>
      <c r="N623" s="23">
        <v>0</v>
      </c>
      <c r="O623" s="15">
        <f t="shared" si="188"/>
        <v>0</v>
      </c>
      <c r="P623" s="19">
        <v>0</v>
      </c>
      <c r="Q623" s="32">
        <v>0</v>
      </c>
      <c r="R623" s="37">
        <f t="shared" si="189"/>
        <v>0</v>
      </c>
      <c r="S623" s="2">
        <v>0</v>
      </c>
      <c r="T623" s="3">
        <f t="shared" si="190"/>
        <v>0</v>
      </c>
      <c r="U623" s="8">
        <f t="shared" si="191"/>
        <v>0</v>
      </c>
    </row>
    <row r="624" spans="1:21" ht="15.75" x14ac:dyDescent="0.25">
      <c r="A624" s="4" t="s">
        <v>55</v>
      </c>
      <c r="B624" t="s">
        <v>16</v>
      </c>
      <c r="C624" t="s">
        <v>35</v>
      </c>
      <c r="D624" s="1">
        <v>427</v>
      </c>
      <c r="E624" s="1">
        <v>9401</v>
      </c>
      <c r="F624" s="26">
        <v>0.9</v>
      </c>
      <c r="G624" s="29">
        <v>0</v>
      </c>
      <c r="H624" s="32">
        <v>83843</v>
      </c>
      <c r="I624" s="40">
        <f t="shared" si="185"/>
        <v>-75458.7</v>
      </c>
      <c r="J624" s="19">
        <v>0</v>
      </c>
      <c r="K624" s="33"/>
      <c r="L624" s="43">
        <f t="shared" si="186"/>
        <v>0</v>
      </c>
      <c r="M624" s="5">
        <f t="shared" si="187"/>
        <v>-75458.7</v>
      </c>
      <c r="N624" s="23">
        <v>1.73E-4</v>
      </c>
      <c r="O624" s="15">
        <f t="shared" si="188"/>
        <v>-13.0543551</v>
      </c>
      <c r="P624" s="19">
        <v>0</v>
      </c>
      <c r="Q624" s="32">
        <v>0</v>
      </c>
      <c r="R624" s="37">
        <f t="shared" si="189"/>
        <v>0</v>
      </c>
      <c r="S624" s="2">
        <v>1.73E-4</v>
      </c>
      <c r="T624" s="3">
        <f t="shared" si="190"/>
        <v>0</v>
      </c>
      <c r="U624" s="8">
        <f t="shared" si="191"/>
        <v>-13.0543551</v>
      </c>
    </row>
    <row r="625" spans="1:21" ht="15.75" x14ac:dyDescent="0.25">
      <c r="A625" s="4" t="s">
        <v>55</v>
      </c>
      <c r="B625" t="s">
        <v>16</v>
      </c>
      <c r="C625" t="s">
        <v>32</v>
      </c>
      <c r="D625" s="1">
        <v>427</v>
      </c>
      <c r="E625" s="1">
        <v>9401</v>
      </c>
      <c r="F625" s="26">
        <v>0.9</v>
      </c>
      <c r="G625" s="29">
        <v>0</v>
      </c>
      <c r="H625" s="32">
        <v>83843</v>
      </c>
      <c r="I625" s="40">
        <f t="shared" si="185"/>
        <v>-75458.7</v>
      </c>
      <c r="J625" s="19">
        <v>0</v>
      </c>
      <c r="K625" s="33"/>
      <c r="L625" s="43">
        <f t="shared" si="186"/>
        <v>0</v>
      </c>
      <c r="M625" s="5">
        <f t="shared" si="187"/>
        <v>-75458.7</v>
      </c>
      <c r="N625" s="23">
        <v>1.0269999999999999E-3</v>
      </c>
      <c r="O625" s="15">
        <f t="shared" si="188"/>
        <v>-77.496084899999985</v>
      </c>
      <c r="P625" s="19">
        <v>0</v>
      </c>
      <c r="Q625" s="32">
        <v>0</v>
      </c>
      <c r="R625" s="37">
        <f t="shared" si="189"/>
        <v>0</v>
      </c>
      <c r="S625" s="2">
        <v>8.2399999999999997E-4</v>
      </c>
      <c r="T625" s="3">
        <f t="shared" si="190"/>
        <v>0</v>
      </c>
      <c r="U625" s="8">
        <f t="shared" si="191"/>
        <v>-77.496084899999985</v>
      </c>
    </row>
    <row r="626" spans="1:21" ht="15.75" x14ac:dyDescent="0.25">
      <c r="A626" s="4" t="s">
        <v>55</v>
      </c>
      <c r="B626" t="s">
        <v>16</v>
      </c>
      <c r="C626" t="s">
        <v>31</v>
      </c>
      <c r="D626" s="1">
        <v>427</v>
      </c>
      <c r="E626" s="1">
        <v>9401</v>
      </c>
      <c r="F626" s="26">
        <v>0.9</v>
      </c>
      <c r="G626" s="29">
        <v>0</v>
      </c>
      <c r="H626" s="32">
        <v>83843</v>
      </c>
      <c r="I626" s="40">
        <f t="shared" si="185"/>
        <v>-75458.7</v>
      </c>
      <c r="J626" s="19">
        <v>0</v>
      </c>
      <c r="K626" s="33"/>
      <c r="L626" s="43">
        <f t="shared" si="186"/>
        <v>0</v>
      </c>
      <c r="M626" s="5">
        <f t="shared" si="187"/>
        <v>-75458.7</v>
      </c>
      <c r="N626" s="23">
        <v>4.8999999999999998E-5</v>
      </c>
      <c r="O626" s="15">
        <f t="shared" si="188"/>
        <v>-3.6974762999999999</v>
      </c>
      <c r="P626" s="19">
        <v>0</v>
      </c>
      <c r="Q626" s="32">
        <v>0</v>
      </c>
      <c r="R626" s="37">
        <f t="shared" si="189"/>
        <v>0</v>
      </c>
      <c r="S626" s="2">
        <v>4.6E-5</v>
      </c>
      <c r="T626" s="3">
        <f t="shared" si="190"/>
        <v>0</v>
      </c>
      <c r="U626" s="8">
        <f t="shared" si="191"/>
        <v>-3.6974762999999999</v>
      </c>
    </row>
    <row r="627" spans="1:21" ht="15.75" x14ac:dyDescent="0.25">
      <c r="A627" s="4" t="s">
        <v>55</v>
      </c>
      <c r="B627" t="s">
        <v>16</v>
      </c>
      <c r="C627" t="s">
        <v>163</v>
      </c>
      <c r="D627" s="1">
        <v>427</v>
      </c>
      <c r="E627" s="1">
        <v>9401</v>
      </c>
      <c r="F627" s="26">
        <v>0.9</v>
      </c>
      <c r="G627" s="29">
        <v>0</v>
      </c>
      <c r="H627" s="32">
        <v>83843</v>
      </c>
      <c r="I627" s="40">
        <f t="shared" si="185"/>
        <v>-75458.7</v>
      </c>
      <c r="J627" s="19">
        <v>0</v>
      </c>
      <c r="K627" s="33"/>
      <c r="L627" s="43">
        <f t="shared" si="186"/>
        <v>0</v>
      </c>
      <c r="M627" s="5">
        <f t="shared" si="187"/>
        <v>-75458.7</v>
      </c>
      <c r="N627" s="23">
        <v>7.2000000000000002E-5</v>
      </c>
      <c r="O627" s="15">
        <f t="shared" si="188"/>
        <v>-5.4330264000000001</v>
      </c>
      <c r="P627" s="19">
        <v>0</v>
      </c>
      <c r="Q627" s="32">
        <v>0</v>
      </c>
      <c r="R627" s="37">
        <f t="shared" si="189"/>
        <v>0</v>
      </c>
      <c r="S627" s="2">
        <v>3.6999999999999998E-5</v>
      </c>
      <c r="T627" s="3">
        <f t="shared" si="190"/>
        <v>0</v>
      </c>
      <c r="U627" s="8">
        <f t="shared" si="191"/>
        <v>-5.4330264000000001</v>
      </c>
    </row>
    <row r="628" spans="1:21" ht="15.75" x14ac:dyDescent="0.25">
      <c r="A628" s="4" t="s">
        <v>55</v>
      </c>
      <c r="B628" t="s">
        <v>16</v>
      </c>
      <c r="C628" t="s">
        <v>60</v>
      </c>
      <c r="D628" s="1">
        <v>428</v>
      </c>
      <c r="E628" s="1">
        <v>9400</v>
      </c>
      <c r="F628" s="26">
        <v>0.9</v>
      </c>
      <c r="G628" s="29">
        <v>6198582</v>
      </c>
      <c r="H628" s="32">
        <v>2940197</v>
      </c>
      <c r="I628" s="40">
        <f t="shared" si="185"/>
        <v>2932546.5</v>
      </c>
      <c r="J628" s="19">
        <v>207656</v>
      </c>
      <c r="K628" s="33"/>
      <c r="L628" s="43">
        <f t="shared" si="186"/>
        <v>186890.4</v>
      </c>
      <c r="M628" s="5">
        <f t="shared" si="187"/>
        <v>3119436.9</v>
      </c>
      <c r="N628" s="23">
        <v>1.147E-3</v>
      </c>
      <c r="O628" s="15">
        <f t="shared" si="188"/>
        <v>3577.9941242999998</v>
      </c>
      <c r="P628" s="19">
        <v>574551</v>
      </c>
      <c r="Q628" s="32">
        <v>73915</v>
      </c>
      <c r="R628" s="37">
        <f t="shared" si="189"/>
        <v>450572.4</v>
      </c>
      <c r="S628" s="2">
        <v>1.145E-3</v>
      </c>
      <c r="T628" s="3">
        <f t="shared" si="190"/>
        <v>515.90539799999999</v>
      </c>
      <c r="U628" s="8">
        <f t="shared" si="191"/>
        <v>4093.8995222999997</v>
      </c>
    </row>
    <row r="629" spans="1:21" ht="15.75" x14ac:dyDescent="0.25">
      <c r="A629" s="4" t="s">
        <v>55</v>
      </c>
      <c r="B629" t="s">
        <v>16</v>
      </c>
      <c r="C629" t="s">
        <v>61</v>
      </c>
      <c r="D629" s="1">
        <v>428</v>
      </c>
      <c r="E629" s="1">
        <v>9400</v>
      </c>
      <c r="F629" s="26">
        <v>0.9</v>
      </c>
      <c r="G629" s="29">
        <v>6198582</v>
      </c>
      <c r="H629" s="32">
        <v>2940197</v>
      </c>
      <c r="I629" s="40">
        <f t="shared" si="185"/>
        <v>2932546.5</v>
      </c>
      <c r="J629" s="19">
        <v>207656</v>
      </c>
      <c r="K629" s="33"/>
      <c r="L629" s="43">
        <f t="shared" si="186"/>
        <v>186890.4</v>
      </c>
      <c r="M629" s="5">
        <f t="shared" si="187"/>
        <v>3119436.9</v>
      </c>
      <c r="N629" s="23">
        <v>1.13E-4</v>
      </c>
      <c r="O629" s="15">
        <f t="shared" si="188"/>
        <v>352.4963697</v>
      </c>
      <c r="P629" s="19">
        <v>574551</v>
      </c>
      <c r="Q629" s="32">
        <v>73915</v>
      </c>
      <c r="R629" s="37">
        <f t="shared" si="189"/>
        <v>450572.4</v>
      </c>
      <c r="S629" s="2">
        <v>1.0900000000000001E-4</v>
      </c>
      <c r="T629" s="3">
        <f t="shared" si="190"/>
        <v>49.112391600000002</v>
      </c>
      <c r="U629" s="8">
        <f t="shared" si="191"/>
        <v>401.60876130000003</v>
      </c>
    </row>
    <row r="630" spans="1:21" ht="15.75" x14ac:dyDescent="0.25">
      <c r="A630" s="4" t="s">
        <v>55</v>
      </c>
      <c r="B630" t="s">
        <v>16</v>
      </c>
      <c r="C630" t="s">
        <v>62</v>
      </c>
      <c r="D630" s="1">
        <v>428</v>
      </c>
      <c r="E630" s="1">
        <v>9400</v>
      </c>
      <c r="F630" s="26">
        <v>0.9</v>
      </c>
      <c r="G630" s="29">
        <v>6198582</v>
      </c>
      <c r="H630" s="32">
        <v>2940197</v>
      </c>
      <c r="I630" s="40">
        <f t="shared" si="185"/>
        <v>2932546.5</v>
      </c>
      <c r="J630" s="19">
        <v>207656</v>
      </c>
      <c r="K630" s="33"/>
      <c r="L630" s="43">
        <f t="shared" si="186"/>
        <v>186890.4</v>
      </c>
      <c r="M630" s="5">
        <f t="shared" si="187"/>
        <v>3119436.9</v>
      </c>
      <c r="N630" s="23">
        <v>4.2200000000000001E-4</v>
      </c>
      <c r="O630" s="15">
        <f t="shared" si="188"/>
        <v>1316.4023718000001</v>
      </c>
      <c r="P630" s="19">
        <v>574551</v>
      </c>
      <c r="Q630" s="32">
        <v>73915</v>
      </c>
      <c r="R630" s="37">
        <f t="shared" si="189"/>
        <v>450572.4</v>
      </c>
      <c r="S630" s="2">
        <v>3.8099999999999999E-4</v>
      </c>
      <c r="T630" s="3">
        <f t="shared" si="190"/>
        <v>171.6680844</v>
      </c>
      <c r="U630" s="8">
        <f t="shared" si="191"/>
        <v>1488.0704562000001</v>
      </c>
    </row>
    <row r="631" spans="1:21" ht="15.75" x14ac:dyDescent="0.25">
      <c r="A631" s="4" t="s">
        <v>55</v>
      </c>
      <c r="B631" t="s">
        <v>16</v>
      </c>
      <c r="C631" t="s">
        <v>74</v>
      </c>
      <c r="D631" s="1">
        <v>428</v>
      </c>
      <c r="E631" s="1">
        <v>9400</v>
      </c>
      <c r="F631" s="26">
        <v>0.9</v>
      </c>
      <c r="G631" s="29">
        <v>6198582</v>
      </c>
      <c r="H631" s="32">
        <v>2940197</v>
      </c>
      <c r="I631" s="40">
        <f t="shared" si="185"/>
        <v>2932546.5</v>
      </c>
      <c r="J631" s="19">
        <v>207656</v>
      </c>
      <c r="K631" s="33"/>
      <c r="L631" s="43">
        <f t="shared" si="186"/>
        <v>186890.4</v>
      </c>
      <c r="M631" s="5">
        <f t="shared" si="187"/>
        <v>3119436.9</v>
      </c>
      <c r="N631" s="23">
        <v>5.0390000000000001E-3</v>
      </c>
      <c r="O631" s="15">
        <f t="shared" si="188"/>
        <v>15718.8425391</v>
      </c>
      <c r="P631" s="19">
        <v>574551</v>
      </c>
      <c r="Q631" s="32">
        <v>73915</v>
      </c>
      <c r="R631" s="37">
        <f t="shared" si="189"/>
        <v>450572.4</v>
      </c>
      <c r="S631" s="2">
        <v>5.0080000000000003E-3</v>
      </c>
      <c r="T631" s="3">
        <f t="shared" si="190"/>
        <v>2256.4665792000001</v>
      </c>
      <c r="U631" s="8">
        <f t="shared" si="191"/>
        <v>17975.3091183</v>
      </c>
    </row>
    <row r="632" spans="1:21" ht="15.75" x14ac:dyDescent="0.25">
      <c r="A632" s="4" t="s">
        <v>55</v>
      </c>
      <c r="B632" t="s">
        <v>16</v>
      </c>
      <c r="C632" t="s">
        <v>63</v>
      </c>
      <c r="D632" s="1">
        <v>428</v>
      </c>
      <c r="E632" s="1">
        <v>9400</v>
      </c>
      <c r="F632" s="26">
        <v>0.9</v>
      </c>
      <c r="G632" s="29">
        <v>6198582</v>
      </c>
      <c r="H632" s="32">
        <v>2940197</v>
      </c>
      <c r="I632" s="40">
        <f t="shared" si="185"/>
        <v>2932546.5</v>
      </c>
      <c r="J632" s="19">
        <v>207656</v>
      </c>
      <c r="K632" s="33"/>
      <c r="L632" s="43">
        <f t="shared" si="186"/>
        <v>186890.4</v>
      </c>
      <c r="M632" s="5">
        <f t="shared" si="187"/>
        <v>3119436.9</v>
      </c>
      <c r="N632" s="23">
        <v>0</v>
      </c>
      <c r="O632" s="15">
        <f t="shared" si="188"/>
        <v>0</v>
      </c>
      <c r="P632" s="19">
        <v>574551</v>
      </c>
      <c r="Q632" s="32">
        <v>73915</v>
      </c>
      <c r="R632" s="37">
        <f t="shared" si="189"/>
        <v>450572.4</v>
      </c>
      <c r="S632" s="2">
        <v>0</v>
      </c>
      <c r="T632" s="3">
        <f t="shared" si="190"/>
        <v>0</v>
      </c>
      <c r="U632" s="8">
        <f t="shared" si="191"/>
        <v>0</v>
      </c>
    </row>
    <row r="633" spans="1:21" ht="15.75" x14ac:dyDescent="0.25">
      <c r="A633" s="4" t="s">
        <v>55</v>
      </c>
      <c r="B633" t="s">
        <v>16</v>
      </c>
      <c r="C633" t="s">
        <v>64</v>
      </c>
      <c r="D633" s="1">
        <v>428</v>
      </c>
      <c r="E633" s="1">
        <v>9400</v>
      </c>
      <c r="F633" s="26">
        <v>0.9</v>
      </c>
      <c r="G633" s="29">
        <v>6198582</v>
      </c>
      <c r="H633" s="32">
        <v>2940197</v>
      </c>
      <c r="I633" s="40">
        <f t="shared" si="185"/>
        <v>2932546.5</v>
      </c>
      <c r="J633" s="19">
        <v>207656</v>
      </c>
      <c r="K633" s="33"/>
      <c r="L633" s="43">
        <f t="shared" si="186"/>
        <v>186890.4</v>
      </c>
      <c r="M633" s="5">
        <f t="shared" si="187"/>
        <v>3119436.9</v>
      </c>
      <c r="N633" s="23">
        <v>6.7999999999999999E-5</v>
      </c>
      <c r="O633" s="15">
        <f t="shared" si="188"/>
        <v>212.1217092</v>
      </c>
      <c r="P633" s="19">
        <v>574551</v>
      </c>
      <c r="Q633" s="32">
        <v>73915</v>
      </c>
      <c r="R633" s="37">
        <f t="shared" si="189"/>
        <v>450572.4</v>
      </c>
      <c r="S633" s="2">
        <v>6.7999999999999999E-5</v>
      </c>
      <c r="T633" s="3">
        <f t="shared" si="190"/>
        <v>30.638923200000001</v>
      </c>
      <c r="U633" s="8">
        <f t="shared" si="191"/>
        <v>242.76063239999999</v>
      </c>
    </row>
    <row r="634" spans="1:21" ht="15.75" x14ac:dyDescent="0.25">
      <c r="A634" s="4" t="s">
        <v>55</v>
      </c>
      <c r="B634" t="s">
        <v>16</v>
      </c>
      <c r="C634" t="s">
        <v>65</v>
      </c>
      <c r="D634" s="1">
        <v>428</v>
      </c>
      <c r="E634" s="1">
        <v>9400</v>
      </c>
      <c r="F634" s="26">
        <v>0.9</v>
      </c>
      <c r="G634" s="29">
        <v>6198582</v>
      </c>
      <c r="H634" s="32">
        <v>2940197</v>
      </c>
      <c r="I634" s="40">
        <f t="shared" si="185"/>
        <v>2932546.5</v>
      </c>
      <c r="J634" s="19">
        <v>207656</v>
      </c>
      <c r="K634" s="33"/>
      <c r="L634" s="43">
        <f t="shared" si="186"/>
        <v>186890.4</v>
      </c>
      <c r="M634" s="5">
        <f t="shared" si="187"/>
        <v>3119436.9</v>
      </c>
      <c r="N634" s="23">
        <v>1.54E-4</v>
      </c>
      <c r="O634" s="15">
        <f t="shared" si="188"/>
        <v>480.39328260000002</v>
      </c>
      <c r="P634" s="19">
        <v>574551</v>
      </c>
      <c r="Q634" s="32">
        <v>73915</v>
      </c>
      <c r="R634" s="37">
        <f t="shared" si="189"/>
        <v>450572.4</v>
      </c>
      <c r="S634" s="2">
        <v>1.03E-4</v>
      </c>
      <c r="T634" s="3">
        <f t="shared" si="190"/>
        <v>46.408957200000003</v>
      </c>
      <c r="U634" s="8">
        <f t="shared" si="191"/>
        <v>526.80223980000005</v>
      </c>
    </row>
    <row r="635" spans="1:21" ht="15.75" x14ac:dyDescent="0.25">
      <c r="A635" s="4" t="s">
        <v>55</v>
      </c>
      <c r="B635" t="s">
        <v>16</v>
      </c>
      <c r="C635" t="s">
        <v>66</v>
      </c>
      <c r="D635" s="1">
        <v>428</v>
      </c>
      <c r="E635" s="1">
        <v>9400</v>
      </c>
      <c r="F635" s="26">
        <v>0.9</v>
      </c>
      <c r="G635" s="29">
        <v>6198582</v>
      </c>
      <c r="H635" s="32">
        <v>2940197</v>
      </c>
      <c r="I635" s="40">
        <f t="shared" si="185"/>
        <v>2932546.5</v>
      </c>
      <c r="J635" s="19">
        <v>207656</v>
      </c>
      <c r="K635" s="33"/>
      <c r="L635" s="43">
        <f t="shared" si="186"/>
        <v>186890.4</v>
      </c>
      <c r="M635" s="5">
        <f t="shared" si="187"/>
        <v>3119436.9</v>
      </c>
      <c r="N635" s="23">
        <v>4.8099999999999998E-4</v>
      </c>
      <c r="O635" s="15">
        <f t="shared" si="188"/>
        <v>1500.4491489</v>
      </c>
      <c r="P635" s="19">
        <v>574551</v>
      </c>
      <c r="Q635" s="32">
        <v>73915</v>
      </c>
      <c r="R635" s="37">
        <f t="shared" si="189"/>
        <v>450572.4</v>
      </c>
      <c r="S635" s="2">
        <v>4.0700000000000003E-4</v>
      </c>
      <c r="T635" s="3">
        <f t="shared" si="190"/>
        <v>183.38296680000002</v>
      </c>
      <c r="U635" s="8">
        <f t="shared" si="191"/>
        <v>1683.8321157</v>
      </c>
    </row>
    <row r="636" spans="1:21" ht="15.75" x14ac:dyDescent="0.25">
      <c r="A636" s="4" t="s">
        <v>55</v>
      </c>
      <c r="B636" t="s">
        <v>16</v>
      </c>
      <c r="C636" t="s">
        <v>78</v>
      </c>
      <c r="D636" s="1">
        <v>428</v>
      </c>
      <c r="E636" s="1">
        <v>9400</v>
      </c>
      <c r="F636" s="26">
        <v>0.9</v>
      </c>
      <c r="G636" s="29">
        <v>6198582</v>
      </c>
      <c r="H636" s="32">
        <v>2940197</v>
      </c>
      <c r="I636" s="40">
        <f t="shared" si="185"/>
        <v>2932546.5</v>
      </c>
      <c r="J636" s="19">
        <v>207656</v>
      </c>
      <c r="K636" s="33"/>
      <c r="L636" s="43">
        <f t="shared" si="186"/>
        <v>186890.4</v>
      </c>
      <c r="M636" s="5">
        <f t="shared" si="187"/>
        <v>3119436.9</v>
      </c>
      <c r="N636" s="23">
        <v>3.8000000000000002E-5</v>
      </c>
      <c r="O636" s="15">
        <f t="shared" si="188"/>
        <v>118.5386022</v>
      </c>
      <c r="P636" s="19">
        <v>574551</v>
      </c>
      <c r="Q636" s="32">
        <v>73915</v>
      </c>
      <c r="R636" s="37">
        <f t="shared" si="189"/>
        <v>450572.4</v>
      </c>
      <c r="S636" s="2">
        <v>3.6999999999999998E-5</v>
      </c>
      <c r="T636" s="3">
        <f t="shared" si="190"/>
        <v>16.6711788</v>
      </c>
      <c r="U636" s="8">
        <f t="shared" si="191"/>
        <v>135.20978099999999</v>
      </c>
    </row>
    <row r="637" spans="1:21" ht="15.75" x14ac:dyDescent="0.25">
      <c r="A637" s="4" t="s">
        <v>55</v>
      </c>
      <c r="B637" t="s">
        <v>16</v>
      </c>
      <c r="C637" t="s">
        <v>79</v>
      </c>
      <c r="D637" s="1">
        <v>428</v>
      </c>
      <c r="E637" s="1">
        <v>9400</v>
      </c>
      <c r="F637" s="26">
        <v>0.9</v>
      </c>
      <c r="G637" s="29">
        <v>6198582</v>
      </c>
      <c r="H637" s="32">
        <v>2940197</v>
      </c>
      <c r="I637" s="40">
        <f t="shared" si="185"/>
        <v>2932546.5</v>
      </c>
      <c r="J637" s="19">
        <v>207656</v>
      </c>
      <c r="K637" s="33"/>
      <c r="L637" s="43">
        <f t="shared" si="186"/>
        <v>186890.4</v>
      </c>
      <c r="M637" s="5">
        <f t="shared" si="187"/>
        <v>3119436.9</v>
      </c>
      <c r="N637" s="23">
        <v>7.8600000000000002E-4</v>
      </c>
      <c r="O637" s="15">
        <f t="shared" si="188"/>
        <v>2451.8774033999998</v>
      </c>
      <c r="P637" s="19">
        <v>574551</v>
      </c>
      <c r="Q637" s="32">
        <v>73915</v>
      </c>
      <c r="R637" s="37">
        <f t="shared" si="189"/>
        <v>450572.4</v>
      </c>
      <c r="S637" s="2">
        <v>7.8299999999999995E-4</v>
      </c>
      <c r="T637" s="3">
        <f t="shared" si="190"/>
        <v>352.79818919999997</v>
      </c>
      <c r="U637" s="8">
        <f t="shared" si="191"/>
        <v>2804.6755925999996</v>
      </c>
    </row>
    <row r="638" spans="1:21" ht="15.75" x14ac:dyDescent="0.25">
      <c r="A638" s="4" t="s">
        <v>55</v>
      </c>
      <c r="B638" t="s">
        <v>16</v>
      </c>
      <c r="C638" t="s">
        <v>67</v>
      </c>
      <c r="D638" s="1">
        <v>428</v>
      </c>
      <c r="E638" s="1">
        <v>9400</v>
      </c>
      <c r="F638" s="26">
        <v>0.9</v>
      </c>
      <c r="G638" s="29">
        <v>6198582</v>
      </c>
      <c r="H638" s="32">
        <v>2940197</v>
      </c>
      <c r="I638" s="40">
        <f t="shared" si="185"/>
        <v>2932546.5</v>
      </c>
      <c r="J638" s="19">
        <v>207656</v>
      </c>
      <c r="K638" s="33"/>
      <c r="L638" s="43">
        <f t="shared" si="186"/>
        <v>186890.4</v>
      </c>
      <c r="M638" s="5">
        <f t="shared" si="187"/>
        <v>3119436.9</v>
      </c>
      <c r="N638" s="23">
        <v>6.6000000000000005E-5</v>
      </c>
      <c r="O638" s="15">
        <f t="shared" si="188"/>
        <v>205.8828354</v>
      </c>
      <c r="P638" s="19">
        <v>574551</v>
      </c>
      <c r="Q638" s="32">
        <v>73915</v>
      </c>
      <c r="R638" s="37">
        <f t="shared" si="189"/>
        <v>450572.4</v>
      </c>
      <c r="S638" s="2">
        <v>6.6000000000000005E-5</v>
      </c>
      <c r="T638" s="3">
        <f t="shared" si="190"/>
        <v>29.737778400000003</v>
      </c>
      <c r="U638" s="8">
        <f t="shared" si="191"/>
        <v>235.6206138</v>
      </c>
    </row>
    <row r="639" spans="1:21" ht="15.75" x14ac:dyDescent="0.25">
      <c r="A639" s="4" t="s">
        <v>55</v>
      </c>
      <c r="B639" t="s">
        <v>16</v>
      </c>
      <c r="C639" t="s">
        <v>80</v>
      </c>
      <c r="D639" s="1">
        <v>428</v>
      </c>
      <c r="E639" s="1">
        <v>9400</v>
      </c>
      <c r="F639" s="26">
        <v>0.9</v>
      </c>
      <c r="G639" s="29">
        <v>6198582</v>
      </c>
      <c r="H639" s="32">
        <v>2940197</v>
      </c>
      <c r="I639" s="40">
        <f t="shared" si="185"/>
        <v>2932546.5</v>
      </c>
      <c r="J639" s="19">
        <v>207656</v>
      </c>
      <c r="K639" s="33"/>
      <c r="L639" s="43">
        <f t="shared" si="186"/>
        <v>186890.4</v>
      </c>
      <c r="M639" s="5">
        <f t="shared" si="187"/>
        <v>3119436.9</v>
      </c>
      <c r="N639" s="23">
        <v>0</v>
      </c>
      <c r="O639" s="15">
        <f t="shared" si="188"/>
        <v>0</v>
      </c>
      <c r="P639" s="19">
        <v>574551</v>
      </c>
      <c r="Q639" s="32">
        <v>73915</v>
      </c>
      <c r="R639" s="37">
        <f t="shared" si="189"/>
        <v>450572.4</v>
      </c>
      <c r="S639" s="2">
        <v>0</v>
      </c>
      <c r="T639" s="3">
        <f t="shared" si="190"/>
        <v>0</v>
      </c>
      <c r="U639" s="8">
        <f t="shared" si="191"/>
        <v>0</v>
      </c>
    </row>
    <row r="640" spans="1:21" ht="15.75" x14ac:dyDescent="0.25">
      <c r="A640" s="4" t="s">
        <v>55</v>
      </c>
      <c r="B640" t="s">
        <v>16</v>
      </c>
      <c r="C640" t="s">
        <v>68</v>
      </c>
      <c r="D640" s="1">
        <v>428</v>
      </c>
      <c r="E640" s="1">
        <v>9400</v>
      </c>
      <c r="F640" s="26">
        <v>0.9</v>
      </c>
      <c r="G640" s="29">
        <v>6198582</v>
      </c>
      <c r="H640" s="32">
        <v>2940197</v>
      </c>
      <c r="I640" s="40">
        <f t="shared" si="185"/>
        <v>2932546.5</v>
      </c>
      <c r="J640" s="19">
        <v>207656</v>
      </c>
      <c r="K640" s="33"/>
      <c r="L640" s="43">
        <f t="shared" si="186"/>
        <v>186890.4</v>
      </c>
      <c r="M640" s="5">
        <f t="shared" si="187"/>
        <v>3119436.9</v>
      </c>
      <c r="N640" s="23">
        <v>1.0900000000000001E-4</v>
      </c>
      <c r="O640" s="15">
        <f t="shared" si="188"/>
        <v>340.01862210000002</v>
      </c>
      <c r="P640" s="19">
        <v>574551</v>
      </c>
      <c r="Q640" s="32">
        <v>73915</v>
      </c>
      <c r="R640" s="37">
        <f t="shared" si="189"/>
        <v>450572.4</v>
      </c>
      <c r="S640" s="2">
        <v>1.0900000000000001E-4</v>
      </c>
      <c r="T640" s="3">
        <f t="shared" si="190"/>
        <v>49.112391600000002</v>
      </c>
      <c r="U640" s="8">
        <f t="shared" si="191"/>
        <v>389.13101370000004</v>
      </c>
    </row>
    <row r="641" spans="1:21" ht="15.75" x14ac:dyDescent="0.25">
      <c r="A641" s="4" t="s">
        <v>55</v>
      </c>
      <c r="B641" t="s">
        <v>16</v>
      </c>
      <c r="C641" t="s">
        <v>69</v>
      </c>
      <c r="D641" s="1">
        <v>428</v>
      </c>
      <c r="E641" s="1">
        <v>9400</v>
      </c>
      <c r="F641" s="26">
        <v>0</v>
      </c>
      <c r="G641" s="29">
        <v>6198582</v>
      </c>
      <c r="H641" s="32">
        <v>2940197</v>
      </c>
      <c r="I641" s="40">
        <f t="shared" si="185"/>
        <v>0</v>
      </c>
      <c r="J641" s="19">
        <v>207656</v>
      </c>
      <c r="K641" s="33"/>
      <c r="L641" s="43">
        <f t="shared" si="186"/>
        <v>0</v>
      </c>
      <c r="M641" s="5">
        <f t="shared" si="187"/>
        <v>0</v>
      </c>
      <c r="N641" s="23">
        <v>1.5E-5</v>
      </c>
      <c r="O641" s="15">
        <f t="shared" si="188"/>
        <v>0</v>
      </c>
      <c r="P641" s="19">
        <v>574551</v>
      </c>
      <c r="Q641" s="32">
        <v>73915</v>
      </c>
      <c r="R641" s="37">
        <f t="shared" si="189"/>
        <v>0</v>
      </c>
      <c r="S641" s="2">
        <v>1.0000000000000001E-5</v>
      </c>
      <c r="T641" s="3">
        <f t="shared" si="190"/>
        <v>0</v>
      </c>
      <c r="U641" s="8">
        <f t="shared" si="191"/>
        <v>0</v>
      </c>
    </row>
    <row r="642" spans="1:21" ht="15.75" x14ac:dyDescent="0.25">
      <c r="A642" s="4" t="s">
        <v>55</v>
      </c>
      <c r="B642" t="s">
        <v>16</v>
      </c>
      <c r="C642" t="s">
        <v>70</v>
      </c>
      <c r="D642" s="1">
        <v>428</v>
      </c>
      <c r="E642" s="1">
        <v>9400</v>
      </c>
      <c r="F642" s="26">
        <v>0</v>
      </c>
      <c r="G642" s="29">
        <v>6198582</v>
      </c>
      <c r="H642" s="32">
        <v>2940197</v>
      </c>
      <c r="I642" s="40">
        <f t="shared" si="185"/>
        <v>0</v>
      </c>
      <c r="J642" s="19">
        <v>207656</v>
      </c>
      <c r="K642" s="33"/>
      <c r="L642" s="43">
        <f t="shared" si="186"/>
        <v>0</v>
      </c>
      <c r="M642" s="5">
        <f t="shared" si="187"/>
        <v>0</v>
      </c>
      <c r="N642" s="23">
        <v>1.73E-4</v>
      </c>
      <c r="O642" s="15">
        <f t="shared" si="188"/>
        <v>0</v>
      </c>
      <c r="P642" s="19">
        <v>574551</v>
      </c>
      <c r="Q642" s="32">
        <v>73915</v>
      </c>
      <c r="R642" s="37">
        <f t="shared" si="189"/>
        <v>0</v>
      </c>
      <c r="S642" s="2">
        <v>1.73E-4</v>
      </c>
      <c r="T642" s="3">
        <f t="shared" si="190"/>
        <v>0</v>
      </c>
      <c r="U642" s="8">
        <f t="shared" si="191"/>
        <v>0</v>
      </c>
    </row>
    <row r="643" spans="1:21" ht="15.75" x14ac:dyDescent="0.25">
      <c r="A643" s="4" t="s">
        <v>55</v>
      </c>
      <c r="B643" t="s">
        <v>16</v>
      </c>
      <c r="C643" t="s">
        <v>30</v>
      </c>
      <c r="D643" s="1">
        <v>428</v>
      </c>
      <c r="E643" s="1">
        <v>9400</v>
      </c>
      <c r="F643" s="26">
        <v>0.9</v>
      </c>
      <c r="G643" s="29">
        <v>6198582</v>
      </c>
      <c r="H643" s="32">
        <v>2940197</v>
      </c>
      <c r="I643" s="40">
        <f t="shared" si="185"/>
        <v>2932546.5</v>
      </c>
      <c r="J643" s="19">
        <v>207656</v>
      </c>
      <c r="K643" s="33"/>
      <c r="L643" s="43">
        <f t="shared" si="186"/>
        <v>186890.4</v>
      </c>
      <c r="M643" s="5">
        <f t="shared" si="187"/>
        <v>3119436.9</v>
      </c>
      <c r="N643" s="23">
        <v>0</v>
      </c>
      <c r="O643" s="15">
        <f t="shared" si="188"/>
        <v>0</v>
      </c>
      <c r="P643" s="19">
        <v>574551</v>
      </c>
      <c r="Q643" s="32">
        <v>73915</v>
      </c>
      <c r="R643" s="37">
        <f t="shared" si="189"/>
        <v>450572.4</v>
      </c>
      <c r="S643" s="2">
        <v>0</v>
      </c>
      <c r="T643" s="3">
        <f t="shared" si="190"/>
        <v>0</v>
      </c>
      <c r="U643" s="8">
        <f t="shared" si="191"/>
        <v>0</v>
      </c>
    </row>
    <row r="644" spans="1:21" ht="15.75" x14ac:dyDescent="0.25">
      <c r="A644" s="4" t="s">
        <v>55</v>
      </c>
      <c r="B644" t="s">
        <v>16</v>
      </c>
      <c r="C644" t="s">
        <v>16</v>
      </c>
      <c r="D644" s="1">
        <v>428</v>
      </c>
      <c r="E644" s="1">
        <v>9400</v>
      </c>
      <c r="F644" s="26">
        <v>0.9</v>
      </c>
      <c r="G644" s="29">
        <v>6198582</v>
      </c>
      <c r="H644" s="32">
        <v>2940197</v>
      </c>
      <c r="I644" s="40">
        <f t="shared" si="185"/>
        <v>2932546.5</v>
      </c>
      <c r="J644" s="19">
        <v>207656</v>
      </c>
      <c r="K644" s="33"/>
      <c r="L644" s="43">
        <f t="shared" si="186"/>
        <v>186890.4</v>
      </c>
      <c r="M644" s="5">
        <f t="shared" si="187"/>
        <v>3119436.9</v>
      </c>
      <c r="N644" s="23">
        <v>0</v>
      </c>
      <c r="O644" s="15">
        <f t="shared" si="188"/>
        <v>0</v>
      </c>
      <c r="P644" s="19">
        <v>574551</v>
      </c>
      <c r="Q644" s="32">
        <v>73915</v>
      </c>
      <c r="R644" s="37">
        <f t="shared" si="189"/>
        <v>450572.4</v>
      </c>
      <c r="S644" s="2">
        <v>0</v>
      </c>
      <c r="T644" s="3">
        <f t="shared" si="190"/>
        <v>0</v>
      </c>
      <c r="U644" s="8">
        <f t="shared" si="191"/>
        <v>0</v>
      </c>
    </row>
    <row r="645" spans="1:21" ht="15.75" x14ac:dyDescent="0.25">
      <c r="A645" s="4" t="s">
        <v>55</v>
      </c>
      <c r="B645" t="s">
        <v>16</v>
      </c>
      <c r="C645" t="s">
        <v>35</v>
      </c>
      <c r="D645" s="1">
        <v>428</v>
      </c>
      <c r="E645" s="1">
        <v>9400</v>
      </c>
      <c r="F645" s="26">
        <v>0.9</v>
      </c>
      <c r="G645" s="29">
        <v>6198582</v>
      </c>
      <c r="H645" s="32">
        <v>2940197</v>
      </c>
      <c r="I645" s="40">
        <f t="shared" si="185"/>
        <v>2932546.5</v>
      </c>
      <c r="J645" s="19">
        <v>207656</v>
      </c>
      <c r="K645" s="33"/>
      <c r="L645" s="43">
        <f t="shared" si="186"/>
        <v>186890.4</v>
      </c>
      <c r="M645" s="5">
        <f t="shared" si="187"/>
        <v>3119436.9</v>
      </c>
      <c r="N645" s="23">
        <v>1.73E-4</v>
      </c>
      <c r="O645" s="15">
        <f t="shared" si="188"/>
        <v>539.66258370000003</v>
      </c>
      <c r="P645" s="19">
        <v>574551</v>
      </c>
      <c r="Q645" s="32">
        <v>73915</v>
      </c>
      <c r="R645" s="37">
        <f t="shared" si="189"/>
        <v>450572.4</v>
      </c>
      <c r="S645" s="2">
        <v>1.73E-4</v>
      </c>
      <c r="T645" s="3">
        <f t="shared" si="190"/>
        <v>77.949025200000008</v>
      </c>
      <c r="U645" s="8">
        <f t="shared" si="191"/>
        <v>617.61160890000008</v>
      </c>
    </row>
    <row r="646" spans="1:21" ht="15.75" x14ac:dyDescent="0.25">
      <c r="A646" s="4" t="s">
        <v>55</v>
      </c>
      <c r="B646" t="s">
        <v>16</v>
      </c>
      <c r="C646" t="s">
        <v>32</v>
      </c>
      <c r="D646" s="1">
        <v>428</v>
      </c>
      <c r="E646" s="1">
        <v>9400</v>
      </c>
      <c r="F646" s="26">
        <v>0.9</v>
      </c>
      <c r="G646" s="29">
        <v>6198582</v>
      </c>
      <c r="H646" s="32">
        <v>2940197</v>
      </c>
      <c r="I646" s="40">
        <f t="shared" si="185"/>
        <v>2932546.5</v>
      </c>
      <c r="J646" s="19">
        <v>207656</v>
      </c>
      <c r="K646" s="33"/>
      <c r="L646" s="43">
        <f t="shared" si="186"/>
        <v>186890.4</v>
      </c>
      <c r="M646" s="5">
        <f t="shared" si="187"/>
        <v>3119436.9</v>
      </c>
      <c r="N646" s="23">
        <v>1.0269999999999999E-3</v>
      </c>
      <c r="O646" s="15">
        <f t="shared" si="188"/>
        <v>3203.6616962999997</v>
      </c>
      <c r="P646" s="19">
        <v>574551</v>
      </c>
      <c r="Q646" s="32">
        <v>73915</v>
      </c>
      <c r="R646" s="37">
        <f t="shared" si="189"/>
        <v>450572.4</v>
      </c>
      <c r="S646" s="2">
        <v>8.2399999999999997E-4</v>
      </c>
      <c r="T646" s="3">
        <f t="shared" si="190"/>
        <v>371.27165760000003</v>
      </c>
      <c r="U646" s="8">
        <f t="shared" si="191"/>
        <v>3574.9333538999999</v>
      </c>
    </row>
    <row r="647" spans="1:21" ht="15.75" x14ac:dyDescent="0.25">
      <c r="A647" s="4" t="s">
        <v>55</v>
      </c>
      <c r="B647" t="s">
        <v>16</v>
      </c>
      <c r="C647" t="s">
        <v>31</v>
      </c>
      <c r="D647" s="1">
        <v>428</v>
      </c>
      <c r="E647" s="1">
        <v>9400</v>
      </c>
      <c r="F647" s="26">
        <v>0.9</v>
      </c>
      <c r="G647" s="29">
        <v>6198582</v>
      </c>
      <c r="H647" s="32">
        <v>2940197</v>
      </c>
      <c r="I647" s="40">
        <f t="shared" si="185"/>
        <v>2932546.5</v>
      </c>
      <c r="J647" s="19">
        <v>207656</v>
      </c>
      <c r="K647" s="33"/>
      <c r="L647" s="43">
        <f t="shared" si="186"/>
        <v>186890.4</v>
      </c>
      <c r="M647" s="5">
        <f t="shared" si="187"/>
        <v>3119436.9</v>
      </c>
      <c r="N647" s="23">
        <v>4.8999999999999998E-5</v>
      </c>
      <c r="O647" s="15">
        <f t="shared" si="188"/>
        <v>152.85240809999999</v>
      </c>
      <c r="P647" s="19">
        <v>574551</v>
      </c>
      <c r="Q647" s="32">
        <v>73915</v>
      </c>
      <c r="R647" s="37">
        <f t="shared" si="189"/>
        <v>450572.4</v>
      </c>
      <c r="S647" s="2">
        <v>4.6E-5</v>
      </c>
      <c r="T647" s="3">
        <f t="shared" si="190"/>
        <v>20.726330400000002</v>
      </c>
      <c r="U647" s="8">
        <f t="shared" si="191"/>
        <v>173.57873849999999</v>
      </c>
    </row>
    <row r="648" spans="1:21" ht="15.75" x14ac:dyDescent="0.25">
      <c r="A648" s="4" t="s">
        <v>55</v>
      </c>
      <c r="B648" t="s">
        <v>16</v>
      </c>
      <c r="C648" t="s">
        <v>163</v>
      </c>
      <c r="D648" s="1">
        <v>428</v>
      </c>
      <c r="E648" s="1">
        <v>9400</v>
      </c>
      <c r="F648" s="26">
        <v>0.9</v>
      </c>
      <c r="G648" s="29">
        <v>6198582</v>
      </c>
      <c r="H648" s="32">
        <v>2940197</v>
      </c>
      <c r="I648" s="40">
        <f t="shared" si="185"/>
        <v>2932546.5</v>
      </c>
      <c r="J648" s="19">
        <v>207656</v>
      </c>
      <c r="K648" s="33"/>
      <c r="L648" s="43">
        <f t="shared" si="186"/>
        <v>186890.4</v>
      </c>
      <c r="M648" s="5">
        <f t="shared" si="187"/>
        <v>3119436.9</v>
      </c>
      <c r="N648" s="23">
        <v>7.2000000000000002E-5</v>
      </c>
      <c r="O648" s="15">
        <f t="shared" si="188"/>
        <v>224.59945680000001</v>
      </c>
      <c r="P648" s="19">
        <v>574551</v>
      </c>
      <c r="Q648" s="32">
        <v>73915</v>
      </c>
      <c r="R648" s="37">
        <f t="shared" si="189"/>
        <v>450572.4</v>
      </c>
      <c r="S648" s="2">
        <v>3.6999999999999998E-5</v>
      </c>
      <c r="T648" s="3">
        <f t="shared" si="190"/>
        <v>16.6711788</v>
      </c>
      <c r="U648" s="8">
        <f t="shared" si="191"/>
        <v>241.27063560000002</v>
      </c>
    </row>
    <row r="649" spans="1:21" ht="15.75" x14ac:dyDescent="0.25">
      <c r="A649" s="4" t="s">
        <v>55</v>
      </c>
      <c r="B649" t="s">
        <v>16</v>
      </c>
      <c r="C649" t="s">
        <v>60</v>
      </c>
      <c r="D649" s="1">
        <v>430</v>
      </c>
      <c r="E649" s="1">
        <v>8400</v>
      </c>
      <c r="F649" s="26">
        <v>0.9</v>
      </c>
      <c r="G649" s="29">
        <v>109060902</v>
      </c>
      <c r="H649" s="32">
        <v>11524907</v>
      </c>
      <c r="I649" s="40">
        <f t="shared" si="178"/>
        <v>87782395.5</v>
      </c>
      <c r="J649" s="19">
        <v>353124</v>
      </c>
      <c r="K649" s="33"/>
      <c r="L649" s="43">
        <f t="shared" si="179"/>
        <v>317811.60000000003</v>
      </c>
      <c r="M649" s="5">
        <f t="shared" si="180"/>
        <v>88100207.100000009</v>
      </c>
      <c r="N649" s="23">
        <v>1.147E-3</v>
      </c>
      <c r="O649" s="15">
        <f t="shared" si="184"/>
        <v>101050.93754370001</v>
      </c>
      <c r="P649" s="19">
        <v>30117811</v>
      </c>
      <c r="Q649" s="32">
        <v>11743697</v>
      </c>
      <c r="R649" s="37">
        <f t="shared" si="181"/>
        <v>16536702.6</v>
      </c>
      <c r="S649" s="2">
        <v>1.145E-3</v>
      </c>
      <c r="T649" s="3">
        <f t="shared" si="182"/>
        <v>18934.524476999999</v>
      </c>
      <c r="U649" s="8">
        <f t="shared" si="183"/>
        <v>119985.46202070001</v>
      </c>
    </row>
    <row r="650" spans="1:21" ht="15.75" x14ac:dyDescent="0.25">
      <c r="A650" s="4" t="s">
        <v>55</v>
      </c>
      <c r="B650" t="s">
        <v>16</v>
      </c>
      <c r="C650" t="s">
        <v>61</v>
      </c>
      <c r="D650" s="1">
        <v>430</v>
      </c>
      <c r="E650" s="1">
        <v>8400</v>
      </c>
      <c r="F650" s="26">
        <v>0.9</v>
      </c>
      <c r="G650" s="29">
        <v>109060902</v>
      </c>
      <c r="H650" s="32">
        <v>11524907</v>
      </c>
      <c r="I650" s="40">
        <f t="shared" si="178"/>
        <v>87782395.5</v>
      </c>
      <c r="J650" s="19">
        <v>353124</v>
      </c>
      <c r="K650" s="33"/>
      <c r="L650" s="43">
        <f t="shared" si="179"/>
        <v>317811.60000000003</v>
      </c>
      <c r="M650" s="5">
        <f t="shared" si="180"/>
        <v>88100207.100000009</v>
      </c>
      <c r="N650" s="23">
        <v>1.13E-4</v>
      </c>
      <c r="O650" s="15">
        <f t="shared" si="184"/>
        <v>9955.3234023000005</v>
      </c>
      <c r="P650" s="19">
        <v>30117811</v>
      </c>
      <c r="Q650" s="32">
        <v>11743697</v>
      </c>
      <c r="R650" s="37">
        <f t="shared" si="181"/>
        <v>16536702.6</v>
      </c>
      <c r="S650" s="2">
        <v>1.0900000000000001E-4</v>
      </c>
      <c r="T650" s="3">
        <f t="shared" si="182"/>
        <v>1802.5005834000001</v>
      </c>
      <c r="U650" s="8">
        <f t="shared" si="183"/>
        <v>11757.823985700001</v>
      </c>
    </row>
    <row r="651" spans="1:21" ht="15.75" x14ac:dyDescent="0.25">
      <c r="A651" s="4" t="s">
        <v>55</v>
      </c>
      <c r="B651" t="s">
        <v>16</v>
      </c>
      <c r="C651" t="s">
        <v>62</v>
      </c>
      <c r="D651" s="1">
        <v>430</v>
      </c>
      <c r="E651" s="1">
        <v>8400</v>
      </c>
      <c r="F651" s="26">
        <v>0.9</v>
      </c>
      <c r="G651" s="29">
        <v>109060902</v>
      </c>
      <c r="H651" s="32">
        <v>11524907</v>
      </c>
      <c r="I651" s="40">
        <f t="shared" si="178"/>
        <v>87782395.5</v>
      </c>
      <c r="J651" s="19">
        <v>353124</v>
      </c>
      <c r="K651" s="33"/>
      <c r="L651" s="43">
        <f t="shared" si="179"/>
        <v>317811.60000000003</v>
      </c>
      <c r="M651" s="5">
        <f t="shared" si="180"/>
        <v>88100207.100000009</v>
      </c>
      <c r="N651" s="23">
        <v>4.2200000000000001E-4</v>
      </c>
      <c r="O651" s="15">
        <f t="shared" si="184"/>
        <v>37178.287396200001</v>
      </c>
      <c r="P651" s="19">
        <v>30117811</v>
      </c>
      <c r="Q651" s="32">
        <v>11743697</v>
      </c>
      <c r="R651" s="37">
        <f t="shared" si="181"/>
        <v>16536702.6</v>
      </c>
      <c r="S651" s="2">
        <v>3.8099999999999999E-4</v>
      </c>
      <c r="T651" s="3">
        <f t="shared" si="182"/>
        <v>6300.4836906</v>
      </c>
      <c r="U651" s="8">
        <f t="shared" si="183"/>
        <v>43478.771086799999</v>
      </c>
    </row>
    <row r="652" spans="1:21" ht="15.75" x14ac:dyDescent="0.25">
      <c r="A652" s="4" t="s">
        <v>55</v>
      </c>
      <c r="B652" t="s">
        <v>16</v>
      </c>
      <c r="C652" t="s">
        <v>74</v>
      </c>
      <c r="D652" s="1">
        <v>430</v>
      </c>
      <c r="E652" s="1">
        <v>8400</v>
      </c>
      <c r="F652" s="26">
        <v>0.9</v>
      </c>
      <c r="G652" s="29">
        <v>109060902</v>
      </c>
      <c r="H652" s="32">
        <v>11524907</v>
      </c>
      <c r="I652" s="40">
        <f t="shared" si="178"/>
        <v>87782395.5</v>
      </c>
      <c r="J652" s="19">
        <v>353124</v>
      </c>
      <c r="K652" s="33"/>
      <c r="L652" s="43">
        <f t="shared" si="179"/>
        <v>317811.60000000003</v>
      </c>
      <c r="M652" s="5">
        <f t="shared" si="180"/>
        <v>88100207.100000009</v>
      </c>
      <c r="N652" s="23">
        <v>5.0390000000000001E-3</v>
      </c>
      <c r="O652" s="15">
        <f t="shared" si="184"/>
        <v>443936.94357690006</v>
      </c>
      <c r="P652" s="19">
        <v>30117811</v>
      </c>
      <c r="Q652" s="32">
        <v>11743697</v>
      </c>
      <c r="R652" s="37">
        <f t="shared" si="181"/>
        <v>16536702.6</v>
      </c>
      <c r="S652" s="2">
        <v>5.0080000000000003E-3</v>
      </c>
      <c r="T652" s="3">
        <f t="shared" si="182"/>
        <v>82815.806620800009</v>
      </c>
      <c r="U652" s="8">
        <f t="shared" si="183"/>
        <v>526752.75019770011</v>
      </c>
    </row>
    <row r="653" spans="1:21" ht="15.75" x14ac:dyDescent="0.25">
      <c r="A653" s="4" t="s">
        <v>55</v>
      </c>
      <c r="B653" t="s">
        <v>16</v>
      </c>
      <c r="C653" t="s">
        <v>63</v>
      </c>
      <c r="D653" s="1">
        <v>430</v>
      </c>
      <c r="E653" s="1">
        <v>8400</v>
      </c>
      <c r="F653" s="26">
        <v>0.9</v>
      </c>
      <c r="G653" s="29">
        <v>109060902</v>
      </c>
      <c r="H653" s="32">
        <v>11524907</v>
      </c>
      <c r="I653" s="40">
        <f t="shared" si="178"/>
        <v>87782395.5</v>
      </c>
      <c r="J653" s="19">
        <v>353124</v>
      </c>
      <c r="K653" s="33"/>
      <c r="L653" s="43">
        <f t="shared" si="179"/>
        <v>317811.60000000003</v>
      </c>
      <c r="M653" s="5">
        <f t="shared" si="180"/>
        <v>88100207.100000009</v>
      </c>
      <c r="N653" s="23">
        <v>0</v>
      </c>
      <c r="O653" s="15">
        <f t="shared" si="184"/>
        <v>0</v>
      </c>
      <c r="P653" s="19">
        <v>30117811</v>
      </c>
      <c r="Q653" s="32">
        <v>11743697</v>
      </c>
      <c r="R653" s="37">
        <f t="shared" si="181"/>
        <v>16536702.6</v>
      </c>
      <c r="S653" s="2">
        <v>0</v>
      </c>
      <c r="T653" s="3">
        <f t="shared" si="182"/>
        <v>0</v>
      </c>
      <c r="U653" s="8">
        <f t="shared" si="183"/>
        <v>0</v>
      </c>
    </row>
    <row r="654" spans="1:21" ht="15.75" x14ac:dyDescent="0.25">
      <c r="A654" s="4" t="s">
        <v>55</v>
      </c>
      <c r="B654" t="s">
        <v>16</v>
      </c>
      <c r="C654" t="s">
        <v>64</v>
      </c>
      <c r="D654" s="1">
        <v>430</v>
      </c>
      <c r="E654" s="1">
        <v>8400</v>
      </c>
      <c r="F654" s="26">
        <v>0.9</v>
      </c>
      <c r="G654" s="29">
        <v>109060902</v>
      </c>
      <c r="H654" s="32">
        <v>11524907</v>
      </c>
      <c r="I654" s="40">
        <f t="shared" si="178"/>
        <v>87782395.5</v>
      </c>
      <c r="J654" s="19">
        <v>353124</v>
      </c>
      <c r="K654" s="33"/>
      <c r="L654" s="43">
        <f t="shared" si="179"/>
        <v>317811.60000000003</v>
      </c>
      <c r="M654" s="5">
        <f t="shared" si="180"/>
        <v>88100207.100000009</v>
      </c>
      <c r="N654" s="23">
        <v>6.7999999999999999E-5</v>
      </c>
      <c r="O654" s="15">
        <f t="shared" si="184"/>
        <v>5990.8140828000005</v>
      </c>
      <c r="P654" s="19">
        <v>30117811</v>
      </c>
      <c r="Q654" s="32">
        <v>11743697</v>
      </c>
      <c r="R654" s="37">
        <f t="shared" si="181"/>
        <v>16536702.6</v>
      </c>
      <c r="S654" s="2">
        <v>6.7999999999999999E-5</v>
      </c>
      <c r="T654" s="3">
        <f t="shared" si="182"/>
        <v>1124.4957767999999</v>
      </c>
      <c r="U654" s="8">
        <f t="shared" si="183"/>
        <v>7115.3098596</v>
      </c>
    </row>
    <row r="655" spans="1:21" ht="15.75" x14ac:dyDescent="0.25">
      <c r="A655" s="4" t="s">
        <v>55</v>
      </c>
      <c r="B655" t="s">
        <v>16</v>
      </c>
      <c r="C655" t="s">
        <v>65</v>
      </c>
      <c r="D655" s="1">
        <v>430</v>
      </c>
      <c r="E655" s="1">
        <v>8400</v>
      </c>
      <c r="F655" s="26">
        <v>0.9</v>
      </c>
      <c r="G655" s="29">
        <v>109060902</v>
      </c>
      <c r="H655" s="32">
        <v>11524907</v>
      </c>
      <c r="I655" s="40">
        <f t="shared" si="178"/>
        <v>87782395.5</v>
      </c>
      <c r="J655" s="19">
        <v>353124</v>
      </c>
      <c r="K655" s="33"/>
      <c r="L655" s="43">
        <f t="shared" si="179"/>
        <v>317811.60000000003</v>
      </c>
      <c r="M655" s="5">
        <f t="shared" si="180"/>
        <v>88100207.100000009</v>
      </c>
      <c r="N655" s="23">
        <v>1.54E-4</v>
      </c>
      <c r="O655" s="15">
        <f t="shared" si="184"/>
        <v>13567.431893400002</v>
      </c>
      <c r="P655" s="19">
        <v>30117811</v>
      </c>
      <c r="Q655" s="32">
        <v>11743697</v>
      </c>
      <c r="R655" s="37">
        <f t="shared" si="181"/>
        <v>16536702.6</v>
      </c>
      <c r="S655" s="2">
        <v>1.03E-4</v>
      </c>
      <c r="T655" s="3">
        <f t="shared" si="182"/>
        <v>1703.2803677999998</v>
      </c>
      <c r="U655" s="8">
        <f t="shared" si="183"/>
        <v>15270.712261200002</v>
      </c>
    </row>
    <row r="656" spans="1:21" ht="15.75" x14ac:dyDescent="0.25">
      <c r="A656" s="4" t="s">
        <v>55</v>
      </c>
      <c r="B656" t="s">
        <v>16</v>
      </c>
      <c r="C656" t="s">
        <v>77</v>
      </c>
      <c r="D656" s="1">
        <v>430</v>
      </c>
      <c r="E656" s="1">
        <v>8400</v>
      </c>
      <c r="F656" s="26">
        <v>0.9</v>
      </c>
      <c r="G656" s="29">
        <v>109060902</v>
      </c>
      <c r="H656" s="32">
        <v>11524907</v>
      </c>
      <c r="I656" s="40">
        <f t="shared" si="178"/>
        <v>87782395.5</v>
      </c>
      <c r="J656" s="19">
        <v>353124</v>
      </c>
      <c r="K656" s="33"/>
      <c r="L656" s="43">
        <f t="shared" si="179"/>
        <v>317811.60000000003</v>
      </c>
      <c r="M656" s="5">
        <f t="shared" si="180"/>
        <v>88100207.100000009</v>
      </c>
      <c r="N656" s="23">
        <v>1.54E-4</v>
      </c>
      <c r="O656" s="15">
        <f t="shared" si="184"/>
        <v>13567.431893400002</v>
      </c>
      <c r="P656" s="19">
        <v>30117811</v>
      </c>
      <c r="Q656" s="32">
        <v>11743697</v>
      </c>
      <c r="R656" s="37">
        <f t="shared" si="181"/>
        <v>16536702.6</v>
      </c>
      <c r="S656" s="2">
        <v>1.56E-4</v>
      </c>
      <c r="T656" s="3">
        <f t="shared" si="182"/>
        <v>2579.7256056000001</v>
      </c>
      <c r="U656" s="8">
        <f t="shared" si="183"/>
        <v>16147.157499000003</v>
      </c>
    </row>
    <row r="657" spans="1:21" ht="15.75" x14ac:dyDescent="0.25">
      <c r="A657" s="4" t="s">
        <v>55</v>
      </c>
      <c r="B657" t="s">
        <v>16</v>
      </c>
      <c r="C657" t="s">
        <v>66</v>
      </c>
      <c r="D657" s="1">
        <v>430</v>
      </c>
      <c r="E657" s="1">
        <v>8400</v>
      </c>
      <c r="F657" s="26">
        <v>0.9</v>
      </c>
      <c r="G657" s="29">
        <v>109060902</v>
      </c>
      <c r="H657" s="32">
        <v>11524907</v>
      </c>
      <c r="I657" s="40">
        <f t="shared" si="178"/>
        <v>87782395.5</v>
      </c>
      <c r="J657" s="19">
        <v>353124</v>
      </c>
      <c r="K657" s="33"/>
      <c r="L657" s="43">
        <f t="shared" si="179"/>
        <v>317811.60000000003</v>
      </c>
      <c r="M657" s="5">
        <f t="shared" si="180"/>
        <v>88100207.100000009</v>
      </c>
      <c r="N657" s="23">
        <v>4.8099999999999998E-4</v>
      </c>
      <c r="O657" s="15">
        <f t="shared" si="184"/>
        <v>42376.199615100006</v>
      </c>
      <c r="P657" s="19">
        <v>30117811</v>
      </c>
      <c r="Q657" s="32">
        <v>11743697</v>
      </c>
      <c r="R657" s="37">
        <f t="shared" si="181"/>
        <v>16536702.6</v>
      </c>
      <c r="S657" s="2">
        <v>4.0700000000000003E-4</v>
      </c>
      <c r="T657" s="3">
        <f t="shared" si="182"/>
        <v>6730.4379582000001</v>
      </c>
      <c r="U657" s="8">
        <f t="shared" si="183"/>
        <v>49106.637573300002</v>
      </c>
    </row>
    <row r="658" spans="1:21" ht="15.75" x14ac:dyDescent="0.25">
      <c r="A658" s="4" t="s">
        <v>55</v>
      </c>
      <c r="B658" t="s">
        <v>16</v>
      </c>
      <c r="C658" t="s">
        <v>78</v>
      </c>
      <c r="D658" s="1">
        <v>430</v>
      </c>
      <c r="E658" s="1">
        <v>8400</v>
      </c>
      <c r="F658" s="26">
        <v>0.9</v>
      </c>
      <c r="G658" s="29">
        <v>109060902</v>
      </c>
      <c r="H658" s="32">
        <v>11524907</v>
      </c>
      <c r="I658" s="40">
        <f t="shared" si="178"/>
        <v>87782395.5</v>
      </c>
      <c r="J658" s="19">
        <v>353124</v>
      </c>
      <c r="K658" s="33"/>
      <c r="L658" s="43">
        <f t="shared" si="179"/>
        <v>317811.60000000003</v>
      </c>
      <c r="M658" s="5">
        <f t="shared" si="180"/>
        <v>88100207.100000009</v>
      </c>
      <c r="N658" s="23">
        <v>3.8000000000000002E-5</v>
      </c>
      <c r="O658" s="15">
        <f t="shared" si="184"/>
        <v>3347.8078698000004</v>
      </c>
      <c r="P658" s="19">
        <v>30117811</v>
      </c>
      <c r="Q658" s="32">
        <v>11743697</v>
      </c>
      <c r="R658" s="37">
        <f t="shared" si="181"/>
        <v>16536702.6</v>
      </c>
      <c r="S658" s="2">
        <v>3.6999999999999998E-5</v>
      </c>
      <c r="T658" s="3">
        <f t="shared" si="182"/>
        <v>611.8579962</v>
      </c>
      <c r="U658" s="8">
        <f t="shared" si="183"/>
        <v>3959.6658660000003</v>
      </c>
    </row>
    <row r="659" spans="1:21" ht="15.75" x14ac:dyDescent="0.25">
      <c r="A659" s="4" t="s">
        <v>55</v>
      </c>
      <c r="B659" t="s">
        <v>16</v>
      </c>
      <c r="C659" t="s">
        <v>79</v>
      </c>
      <c r="D659" s="1">
        <v>430</v>
      </c>
      <c r="E659" s="1">
        <v>8400</v>
      </c>
      <c r="F659" s="26">
        <v>0.9</v>
      </c>
      <c r="G659" s="29">
        <v>109060902</v>
      </c>
      <c r="H659" s="32">
        <v>11524907</v>
      </c>
      <c r="I659" s="40">
        <f t="shared" si="178"/>
        <v>87782395.5</v>
      </c>
      <c r="J659" s="19">
        <v>353124</v>
      </c>
      <c r="K659" s="33"/>
      <c r="L659" s="43">
        <f t="shared" si="179"/>
        <v>317811.60000000003</v>
      </c>
      <c r="M659" s="5">
        <f t="shared" si="180"/>
        <v>88100207.100000009</v>
      </c>
      <c r="N659" s="23">
        <v>7.8600000000000002E-4</v>
      </c>
      <c r="O659" s="15">
        <f t="shared" si="184"/>
        <v>69246.762780600009</v>
      </c>
      <c r="P659" s="19">
        <v>30117811</v>
      </c>
      <c r="Q659" s="32">
        <v>11743697</v>
      </c>
      <c r="R659" s="37">
        <f t="shared" si="181"/>
        <v>16536702.6</v>
      </c>
      <c r="S659" s="2">
        <v>7.8299999999999995E-4</v>
      </c>
      <c r="T659" s="3">
        <f t="shared" si="182"/>
        <v>12948.238135799998</v>
      </c>
      <c r="U659" s="8">
        <f t="shared" si="183"/>
        <v>82195.000916400008</v>
      </c>
    </row>
    <row r="660" spans="1:21" ht="15.75" x14ac:dyDescent="0.25">
      <c r="A660" s="4" t="s">
        <v>55</v>
      </c>
      <c r="B660" t="s">
        <v>16</v>
      </c>
      <c r="C660" t="s">
        <v>67</v>
      </c>
      <c r="D660" s="1">
        <v>430</v>
      </c>
      <c r="E660" s="1">
        <v>8400</v>
      </c>
      <c r="F660" s="26">
        <v>0.9</v>
      </c>
      <c r="G660" s="29">
        <v>109060902</v>
      </c>
      <c r="H660" s="32">
        <v>11524907</v>
      </c>
      <c r="I660" s="40">
        <f t="shared" si="178"/>
        <v>87782395.5</v>
      </c>
      <c r="J660" s="19">
        <v>353124</v>
      </c>
      <c r="K660" s="33"/>
      <c r="L660" s="43">
        <f t="shared" si="179"/>
        <v>317811.60000000003</v>
      </c>
      <c r="M660" s="5">
        <f t="shared" si="180"/>
        <v>88100207.100000009</v>
      </c>
      <c r="N660" s="23">
        <v>6.6000000000000005E-5</v>
      </c>
      <c r="O660" s="15">
        <f t="shared" si="184"/>
        <v>5814.6136686000009</v>
      </c>
      <c r="P660" s="19">
        <v>30117811</v>
      </c>
      <c r="Q660" s="32">
        <v>11743697</v>
      </c>
      <c r="R660" s="37">
        <f t="shared" si="181"/>
        <v>16536702.6</v>
      </c>
      <c r="S660" s="2">
        <v>6.6000000000000005E-5</v>
      </c>
      <c r="T660" s="3">
        <f t="shared" si="182"/>
        <v>1091.4223716000001</v>
      </c>
      <c r="U660" s="8">
        <f t="shared" si="183"/>
        <v>6906.0360402000006</v>
      </c>
    </row>
    <row r="661" spans="1:21" ht="15.75" x14ac:dyDescent="0.25">
      <c r="A661" s="4" t="s">
        <v>55</v>
      </c>
      <c r="B661" t="s">
        <v>16</v>
      </c>
      <c r="C661" t="s">
        <v>80</v>
      </c>
      <c r="D661" s="1">
        <v>430</v>
      </c>
      <c r="E661" s="1">
        <v>8400</v>
      </c>
      <c r="F661" s="26">
        <v>0.9</v>
      </c>
      <c r="G661" s="29">
        <v>109060902</v>
      </c>
      <c r="H661" s="32">
        <v>11524907</v>
      </c>
      <c r="I661" s="40">
        <f t="shared" ref="I661" si="192">(G661-H661)*F661</f>
        <v>87782395.5</v>
      </c>
      <c r="J661" s="19">
        <v>353124</v>
      </c>
      <c r="K661" s="33"/>
      <c r="L661" s="43">
        <f t="shared" ref="L661" si="193">(J661-K661)*F661</f>
        <v>317811.60000000003</v>
      </c>
      <c r="M661" s="5">
        <f t="shared" ref="M661" si="194">(G661-H661+J661-K661)*F661</f>
        <v>88100207.100000009</v>
      </c>
      <c r="N661" s="23">
        <v>0</v>
      </c>
      <c r="O661" s="15">
        <f t="shared" ref="O661" si="195">M661*N661</f>
        <v>0</v>
      </c>
      <c r="P661" s="19">
        <v>30117811</v>
      </c>
      <c r="Q661" s="32">
        <v>11743697</v>
      </c>
      <c r="R661" s="37">
        <f t="shared" ref="R661" si="196">+(P661-Q661)*F661</f>
        <v>16536702.6</v>
      </c>
      <c r="S661" s="2">
        <v>0</v>
      </c>
      <c r="T661" s="3">
        <f t="shared" ref="T661" si="197">R661*S661</f>
        <v>0</v>
      </c>
      <c r="U661" s="8">
        <f t="shared" ref="U661" si="198">+O661+T661</f>
        <v>0</v>
      </c>
    </row>
    <row r="662" spans="1:21" ht="15.75" x14ac:dyDescent="0.25">
      <c r="A662" s="4" t="s">
        <v>55</v>
      </c>
      <c r="B662" t="s">
        <v>16</v>
      </c>
      <c r="C662" t="s">
        <v>68</v>
      </c>
      <c r="D662" s="1">
        <v>430</v>
      </c>
      <c r="E662" s="1">
        <v>8400</v>
      </c>
      <c r="F662" s="26">
        <v>0.9</v>
      </c>
      <c r="G662" s="29">
        <v>109060902</v>
      </c>
      <c r="H662" s="32">
        <v>11524907</v>
      </c>
      <c r="I662" s="40">
        <f t="shared" si="178"/>
        <v>87782395.5</v>
      </c>
      <c r="J662" s="19">
        <v>353124</v>
      </c>
      <c r="K662" s="33"/>
      <c r="L662" s="43">
        <f t="shared" si="179"/>
        <v>317811.60000000003</v>
      </c>
      <c r="M662" s="5">
        <f t="shared" si="180"/>
        <v>88100207.100000009</v>
      </c>
      <c r="N662" s="23">
        <v>1.0900000000000001E-4</v>
      </c>
      <c r="O662" s="15">
        <f t="shared" si="184"/>
        <v>9602.9225739000012</v>
      </c>
      <c r="P662" s="19">
        <v>30117811</v>
      </c>
      <c r="Q662" s="32">
        <v>11743697</v>
      </c>
      <c r="R662" s="37">
        <f t="shared" si="181"/>
        <v>16536702.6</v>
      </c>
      <c r="S662" s="2">
        <v>1.0900000000000001E-4</v>
      </c>
      <c r="T662" s="3">
        <f t="shared" si="182"/>
        <v>1802.5005834000001</v>
      </c>
      <c r="U662" s="8">
        <f t="shared" si="183"/>
        <v>11405.423157300002</v>
      </c>
    </row>
    <row r="663" spans="1:21" ht="15.75" x14ac:dyDescent="0.25">
      <c r="A663" s="4" t="s">
        <v>55</v>
      </c>
      <c r="B663" t="s">
        <v>16</v>
      </c>
      <c r="C663" t="s">
        <v>69</v>
      </c>
      <c r="D663" s="1">
        <v>430</v>
      </c>
      <c r="E663" s="1">
        <v>8400</v>
      </c>
      <c r="F663" s="26">
        <v>0</v>
      </c>
      <c r="G663" s="29">
        <v>109060902</v>
      </c>
      <c r="H663" s="32">
        <v>11524907</v>
      </c>
      <c r="I663" s="40">
        <f t="shared" si="178"/>
        <v>0</v>
      </c>
      <c r="J663" s="19">
        <v>353124</v>
      </c>
      <c r="K663" s="33"/>
      <c r="L663" s="43">
        <f t="shared" si="179"/>
        <v>0</v>
      </c>
      <c r="M663" s="5">
        <f t="shared" si="180"/>
        <v>0</v>
      </c>
      <c r="N663" s="23">
        <v>1.5E-5</v>
      </c>
      <c r="O663" s="15">
        <f t="shared" si="184"/>
        <v>0</v>
      </c>
      <c r="P663" s="19">
        <v>30117811</v>
      </c>
      <c r="Q663" s="32">
        <v>11743697</v>
      </c>
      <c r="R663" s="37">
        <f t="shared" si="181"/>
        <v>0</v>
      </c>
      <c r="S663" s="2">
        <v>1.0000000000000001E-5</v>
      </c>
      <c r="T663" s="3">
        <f t="shared" si="182"/>
        <v>0</v>
      </c>
      <c r="U663" s="8">
        <f t="shared" si="183"/>
        <v>0</v>
      </c>
    </row>
    <row r="664" spans="1:21" ht="15.75" x14ac:dyDescent="0.25">
      <c r="A664" s="4" t="s">
        <v>55</v>
      </c>
      <c r="B664" t="s">
        <v>16</v>
      </c>
      <c r="C664" t="s">
        <v>70</v>
      </c>
      <c r="D664" s="1">
        <v>430</v>
      </c>
      <c r="E664" s="1">
        <v>8400</v>
      </c>
      <c r="F664" s="26">
        <v>0</v>
      </c>
      <c r="G664" s="29">
        <v>109060902</v>
      </c>
      <c r="H664" s="32">
        <v>11524907</v>
      </c>
      <c r="I664" s="40">
        <f t="shared" si="178"/>
        <v>0</v>
      </c>
      <c r="J664" s="19">
        <v>353124</v>
      </c>
      <c r="K664" s="33"/>
      <c r="L664" s="43">
        <f t="shared" si="179"/>
        <v>0</v>
      </c>
      <c r="M664" s="5">
        <f t="shared" si="180"/>
        <v>0</v>
      </c>
      <c r="N664" s="23">
        <v>1.73E-4</v>
      </c>
      <c r="O664" s="15">
        <f t="shared" si="184"/>
        <v>0</v>
      </c>
      <c r="P664" s="19">
        <v>30117811</v>
      </c>
      <c r="Q664" s="32">
        <v>11743697</v>
      </c>
      <c r="R664" s="37">
        <f t="shared" si="181"/>
        <v>0</v>
      </c>
      <c r="S664" s="2">
        <v>1.73E-4</v>
      </c>
      <c r="T664" s="3">
        <f t="shared" si="182"/>
        <v>0</v>
      </c>
      <c r="U664" s="8">
        <f t="shared" si="183"/>
        <v>0</v>
      </c>
    </row>
    <row r="665" spans="1:21" ht="15.75" x14ac:dyDescent="0.25">
      <c r="A665" s="4" t="s">
        <v>55</v>
      </c>
      <c r="B665" t="s">
        <v>16</v>
      </c>
      <c r="C665" t="s">
        <v>30</v>
      </c>
      <c r="D665" s="1">
        <v>430</v>
      </c>
      <c r="E665" s="1">
        <v>8400</v>
      </c>
      <c r="F665" s="26">
        <v>0.9</v>
      </c>
      <c r="G665" s="29">
        <v>109060902</v>
      </c>
      <c r="H665" s="32">
        <v>11524907</v>
      </c>
      <c r="I665" s="40">
        <f t="shared" si="178"/>
        <v>87782395.5</v>
      </c>
      <c r="J665" s="19">
        <v>353124</v>
      </c>
      <c r="K665" s="33"/>
      <c r="L665" s="43">
        <f t="shared" si="179"/>
        <v>317811.60000000003</v>
      </c>
      <c r="M665" s="5">
        <f t="shared" si="180"/>
        <v>88100207.100000009</v>
      </c>
      <c r="N665" s="23">
        <v>0</v>
      </c>
      <c r="O665" s="15">
        <f t="shared" si="184"/>
        <v>0</v>
      </c>
      <c r="P665" s="19">
        <v>30117811</v>
      </c>
      <c r="Q665" s="32">
        <v>11743697</v>
      </c>
      <c r="R665" s="37">
        <f t="shared" si="181"/>
        <v>16536702.6</v>
      </c>
      <c r="S665" s="2">
        <v>0</v>
      </c>
      <c r="T665" s="3">
        <f t="shared" si="182"/>
        <v>0</v>
      </c>
      <c r="U665" s="8">
        <f t="shared" si="183"/>
        <v>0</v>
      </c>
    </row>
    <row r="666" spans="1:21" ht="15.75" x14ac:dyDescent="0.25">
      <c r="A666" s="4" t="s">
        <v>55</v>
      </c>
      <c r="B666" t="s">
        <v>16</v>
      </c>
      <c r="C666" t="s">
        <v>16</v>
      </c>
      <c r="D666" s="1">
        <v>430</v>
      </c>
      <c r="E666" s="1">
        <v>8400</v>
      </c>
      <c r="F666" s="26">
        <v>0.9</v>
      </c>
      <c r="G666" s="29">
        <v>109060902</v>
      </c>
      <c r="H666" s="32">
        <v>11524907</v>
      </c>
      <c r="I666" s="40">
        <f t="shared" si="178"/>
        <v>87782395.5</v>
      </c>
      <c r="J666" s="19">
        <v>353124</v>
      </c>
      <c r="K666" s="33"/>
      <c r="L666" s="43">
        <f t="shared" si="179"/>
        <v>317811.60000000003</v>
      </c>
      <c r="M666" s="5">
        <f t="shared" si="180"/>
        <v>88100207.100000009</v>
      </c>
      <c r="N666" s="23">
        <v>0</v>
      </c>
      <c r="O666" s="15">
        <f t="shared" si="184"/>
        <v>0</v>
      </c>
      <c r="P666" s="19">
        <v>30117811</v>
      </c>
      <c r="Q666" s="32">
        <v>11743697</v>
      </c>
      <c r="R666" s="37">
        <f t="shared" si="181"/>
        <v>16536702.6</v>
      </c>
      <c r="S666" s="2">
        <v>0</v>
      </c>
      <c r="T666" s="3">
        <f t="shared" si="182"/>
        <v>0</v>
      </c>
      <c r="U666" s="8">
        <f t="shared" si="183"/>
        <v>0</v>
      </c>
    </row>
    <row r="667" spans="1:21" ht="15.75" x14ac:dyDescent="0.25">
      <c r="A667" s="4" t="s">
        <v>55</v>
      </c>
      <c r="B667" t="s">
        <v>16</v>
      </c>
      <c r="C667" t="s">
        <v>35</v>
      </c>
      <c r="D667" s="1">
        <v>430</v>
      </c>
      <c r="E667" s="1">
        <v>8400</v>
      </c>
      <c r="F667" s="26">
        <v>0.9</v>
      </c>
      <c r="G667" s="29">
        <v>109060902</v>
      </c>
      <c r="H667" s="32">
        <v>11524907</v>
      </c>
      <c r="I667" s="40">
        <f t="shared" si="178"/>
        <v>87782395.5</v>
      </c>
      <c r="J667" s="19">
        <v>353124</v>
      </c>
      <c r="K667" s="33"/>
      <c r="L667" s="43">
        <f t="shared" si="179"/>
        <v>317811.60000000003</v>
      </c>
      <c r="M667" s="5">
        <f t="shared" si="180"/>
        <v>88100207.100000009</v>
      </c>
      <c r="N667" s="23">
        <v>1.73E-4</v>
      </c>
      <c r="O667" s="15">
        <f t="shared" si="184"/>
        <v>15241.335828300002</v>
      </c>
      <c r="P667" s="19">
        <v>30117811</v>
      </c>
      <c r="Q667" s="32">
        <v>11743697</v>
      </c>
      <c r="R667" s="37">
        <f t="shared" si="181"/>
        <v>16536702.6</v>
      </c>
      <c r="S667" s="2">
        <v>1.73E-4</v>
      </c>
      <c r="T667" s="3">
        <f t="shared" si="182"/>
        <v>2860.8495498000002</v>
      </c>
      <c r="U667" s="8">
        <f t="shared" si="183"/>
        <v>18102.185378100003</v>
      </c>
    </row>
    <row r="668" spans="1:21" ht="15.75" x14ac:dyDescent="0.25">
      <c r="A668" s="4" t="s">
        <v>55</v>
      </c>
      <c r="B668" t="s">
        <v>16</v>
      </c>
      <c r="C668" t="s">
        <v>32</v>
      </c>
      <c r="D668" s="1">
        <v>430</v>
      </c>
      <c r="E668" s="1">
        <v>8400</v>
      </c>
      <c r="F668" s="26">
        <v>0.9</v>
      </c>
      <c r="G668" s="29">
        <v>109060902</v>
      </c>
      <c r="H668" s="32">
        <v>11524907</v>
      </c>
      <c r="I668" s="40">
        <f t="shared" si="178"/>
        <v>87782395.5</v>
      </c>
      <c r="J668" s="19">
        <v>353124</v>
      </c>
      <c r="K668" s="33"/>
      <c r="L668" s="43">
        <f t="shared" si="179"/>
        <v>317811.60000000003</v>
      </c>
      <c r="M668" s="5">
        <f t="shared" si="180"/>
        <v>88100207.100000009</v>
      </c>
      <c r="N668" s="23">
        <v>1.0269999999999999E-3</v>
      </c>
      <c r="O668" s="15">
        <f t="shared" si="184"/>
        <v>90478.912691699996</v>
      </c>
      <c r="P668" s="19">
        <v>30117811</v>
      </c>
      <c r="Q668" s="32">
        <v>11743697</v>
      </c>
      <c r="R668" s="37">
        <f t="shared" si="181"/>
        <v>16536702.6</v>
      </c>
      <c r="S668" s="2">
        <v>8.2399999999999997E-4</v>
      </c>
      <c r="T668" s="3">
        <f t="shared" si="182"/>
        <v>13626.242942399998</v>
      </c>
      <c r="U668" s="8">
        <f t="shared" si="183"/>
        <v>104105.1556341</v>
      </c>
    </row>
    <row r="669" spans="1:21" ht="15.75" x14ac:dyDescent="0.25">
      <c r="A669" s="4" t="s">
        <v>55</v>
      </c>
      <c r="B669" t="s">
        <v>16</v>
      </c>
      <c r="C669" t="s">
        <v>31</v>
      </c>
      <c r="D669" s="1">
        <v>430</v>
      </c>
      <c r="E669" s="1">
        <v>8400</v>
      </c>
      <c r="F669" s="26">
        <v>0.9</v>
      </c>
      <c r="G669" s="29">
        <v>109060902</v>
      </c>
      <c r="H669" s="32">
        <v>11524907</v>
      </c>
      <c r="I669" s="40">
        <f t="shared" si="178"/>
        <v>87782395.5</v>
      </c>
      <c r="J669" s="19">
        <v>353124</v>
      </c>
      <c r="K669" s="33"/>
      <c r="L669" s="43">
        <f t="shared" si="179"/>
        <v>317811.60000000003</v>
      </c>
      <c r="M669" s="5">
        <f t="shared" si="180"/>
        <v>88100207.100000009</v>
      </c>
      <c r="N669" s="23">
        <v>4.8999999999999998E-5</v>
      </c>
      <c r="O669" s="15">
        <f t="shared" si="184"/>
        <v>4316.9101479000001</v>
      </c>
      <c r="P669" s="19">
        <v>30117811</v>
      </c>
      <c r="Q669" s="32">
        <v>11743697</v>
      </c>
      <c r="R669" s="37">
        <f t="shared" si="181"/>
        <v>16536702.6</v>
      </c>
      <c r="S669" s="2">
        <v>4.6E-5</v>
      </c>
      <c r="T669" s="3">
        <f t="shared" si="182"/>
        <v>760.6883196</v>
      </c>
      <c r="U669" s="8">
        <f t="shared" si="183"/>
        <v>5077.5984675</v>
      </c>
    </row>
    <row r="670" spans="1:21" ht="15.75" x14ac:dyDescent="0.25">
      <c r="A670" s="4" t="s">
        <v>55</v>
      </c>
      <c r="B670" t="s">
        <v>16</v>
      </c>
      <c r="C670" t="s">
        <v>163</v>
      </c>
      <c r="D670" s="1">
        <v>430</v>
      </c>
      <c r="E670" s="1">
        <v>8400</v>
      </c>
      <c r="F670" s="26">
        <v>0.9</v>
      </c>
      <c r="G670" s="29">
        <v>109060902</v>
      </c>
      <c r="H670" s="32">
        <v>11524907</v>
      </c>
      <c r="I670" s="40">
        <f t="shared" si="178"/>
        <v>87782395.5</v>
      </c>
      <c r="J670" s="19">
        <v>353124</v>
      </c>
      <c r="K670" s="33"/>
      <c r="L670" s="43">
        <f t="shared" si="179"/>
        <v>317811.60000000003</v>
      </c>
      <c r="M670" s="5">
        <f t="shared" si="180"/>
        <v>88100207.100000009</v>
      </c>
      <c r="N670" s="23">
        <v>7.2000000000000002E-5</v>
      </c>
      <c r="O670" s="15">
        <f t="shared" si="184"/>
        <v>6343.2149112000006</v>
      </c>
      <c r="P670" s="19">
        <v>30117811</v>
      </c>
      <c r="Q670" s="32">
        <v>11743697</v>
      </c>
      <c r="R670" s="37">
        <f t="shared" si="181"/>
        <v>16536702.6</v>
      </c>
      <c r="S670" s="2">
        <v>3.6999999999999998E-5</v>
      </c>
      <c r="T670" s="3">
        <f t="shared" si="182"/>
        <v>611.8579962</v>
      </c>
      <c r="U670" s="8">
        <f t="shared" si="183"/>
        <v>6955.072907400001</v>
      </c>
    </row>
    <row r="671" spans="1:21" ht="15.75" x14ac:dyDescent="0.25">
      <c r="A671" s="4" t="s">
        <v>55</v>
      </c>
      <c r="B671" t="s">
        <v>16</v>
      </c>
      <c r="C671" t="s">
        <v>60</v>
      </c>
      <c r="D671" s="1">
        <v>960</v>
      </c>
      <c r="E671" s="1">
        <v>8400</v>
      </c>
      <c r="F671" s="26">
        <v>0.9</v>
      </c>
      <c r="G671" s="29">
        <v>0</v>
      </c>
      <c r="H671" s="32"/>
      <c r="I671" s="40">
        <f>(G671-H671)*F671</f>
        <v>0</v>
      </c>
      <c r="J671" s="19">
        <v>122308</v>
      </c>
      <c r="K671" s="33"/>
      <c r="L671" s="43">
        <f>(J671-K671)*F671</f>
        <v>110077.2</v>
      </c>
      <c r="M671" s="5">
        <f>(G671-H671+J671-K671)*F671</f>
        <v>110077.2</v>
      </c>
      <c r="N671" s="23">
        <v>1.147E-3</v>
      </c>
      <c r="O671" s="15">
        <f t="shared" ref="O671:O681" si="199">M671*N671</f>
        <v>126.2585484</v>
      </c>
      <c r="P671" s="19">
        <v>0</v>
      </c>
      <c r="Q671" s="32"/>
      <c r="R671" s="37">
        <f>+(P671-Q671)*F671</f>
        <v>0</v>
      </c>
      <c r="S671" s="2">
        <v>1.145E-3</v>
      </c>
      <c r="T671" s="3">
        <f>R671*S671</f>
        <v>0</v>
      </c>
      <c r="U671" s="8">
        <f>+O671+T671</f>
        <v>126.2585484</v>
      </c>
    </row>
    <row r="672" spans="1:21" ht="15.75" x14ac:dyDescent="0.25">
      <c r="A672" s="4" t="s">
        <v>55</v>
      </c>
      <c r="B672" t="s">
        <v>16</v>
      </c>
      <c r="C672" t="s">
        <v>61</v>
      </c>
      <c r="D672" s="1">
        <v>960</v>
      </c>
      <c r="E672" s="1">
        <v>8400</v>
      </c>
      <c r="F672" s="26">
        <v>0.9</v>
      </c>
      <c r="G672" s="29">
        <v>0</v>
      </c>
      <c r="H672" s="32"/>
      <c r="I672" s="40">
        <f>(G672-H672)*F672</f>
        <v>0</v>
      </c>
      <c r="J672" s="19">
        <v>122308</v>
      </c>
      <c r="K672" s="33"/>
      <c r="L672" s="43">
        <f>(J672-K672)*F672</f>
        <v>110077.2</v>
      </c>
      <c r="M672" s="5">
        <f>(G672-H672+J672-K672)*F672</f>
        <v>110077.2</v>
      </c>
      <c r="N672" s="23">
        <v>1.13E-4</v>
      </c>
      <c r="O672" s="15">
        <f t="shared" si="199"/>
        <v>12.438723599999999</v>
      </c>
      <c r="P672" s="19">
        <v>0</v>
      </c>
      <c r="Q672" s="32"/>
      <c r="R672" s="37">
        <f>+(P672-Q672)*F672</f>
        <v>0</v>
      </c>
      <c r="S672" s="2">
        <v>1.0900000000000001E-4</v>
      </c>
      <c r="T672" s="3">
        <f>R672*S672</f>
        <v>0</v>
      </c>
      <c r="U672" s="8">
        <f>+O672+T672</f>
        <v>12.438723599999999</v>
      </c>
    </row>
    <row r="673" spans="1:21" ht="15.75" x14ac:dyDescent="0.25">
      <c r="A673" s="4" t="s">
        <v>55</v>
      </c>
      <c r="B673" t="s">
        <v>16</v>
      </c>
      <c r="C673" t="s">
        <v>62</v>
      </c>
      <c r="D673" s="1">
        <v>960</v>
      </c>
      <c r="E673" s="1">
        <v>8400</v>
      </c>
      <c r="F673" s="26">
        <v>0.9</v>
      </c>
      <c r="G673" s="29">
        <v>0</v>
      </c>
      <c r="H673" s="32"/>
      <c r="I673" s="40">
        <f>(G673-H673)*F673</f>
        <v>0</v>
      </c>
      <c r="J673" s="19">
        <v>122308</v>
      </c>
      <c r="K673" s="33"/>
      <c r="L673" s="43">
        <f>(J673-K673)*F673</f>
        <v>110077.2</v>
      </c>
      <c r="M673" s="5">
        <f>(G673-H673+J673-K673)*F673</f>
        <v>110077.2</v>
      </c>
      <c r="N673" s="23">
        <v>4.2200000000000001E-4</v>
      </c>
      <c r="O673" s="15">
        <f t="shared" si="199"/>
        <v>46.4525784</v>
      </c>
      <c r="P673" s="19">
        <v>0</v>
      </c>
      <c r="Q673" s="32"/>
      <c r="R673" s="37">
        <f>+(P673-Q673)*F673</f>
        <v>0</v>
      </c>
      <c r="S673" s="2">
        <v>3.8099999999999999E-4</v>
      </c>
      <c r="T673" s="3">
        <f>R673*S673</f>
        <v>0</v>
      </c>
      <c r="U673" s="8">
        <f>+O673+T673</f>
        <v>46.4525784</v>
      </c>
    </row>
    <row r="674" spans="1:21" ht="15.75" x14ac:dyDescent="0.25">
      <c r="A674" s="4" t="s">
        <v>55</v>
      </c>
      <c r="B674" t="s">
        <v>16</v>
      </c>
      <c r="C674" t="s">
        <v>74</v>
      </c>
      <c r="D674" s="1">
        <v>960</v>
      </c>
      <c r="E674" s="1">
        <v>8400</v>
      </c>
      <c r="F674" s="26">
        <v>0.9</v>
      </c>
      <c r="G674" s="29">
        <v>0</v>
      </c>
      <c r="H674" s="32"/>
      <c r="I674" s="40">
        <f t="shared" ref="I674:I691" si="200">(G674-H674)*F674</f>
        <v>0</v>
      </c>
      <c r="J674" s="19">
        <v>122308</v>
      </c>
      <c r="K674" s="33"/>
      <c r="L674" s="43">
        <f t="shared" ref="L674:L691" si="201">(J674-K674)*F674</f>
        <v>110077.2</v>
      </c>
      <c r="M674" s="5">
        <f t="shared" ref="M674:M691" si="202">(G674-H674+J674-K674)*F674</f>
        <v>110077.2</v>
      </c>
      <c r="N674" s="23">
        <v>5.0390000000000001E-3</v>
      </c>
      <c r="O674" s="15">
        <f t="shared" si="199"/>
        <v>554.67901080000001</v>
      </c>
      <c r="P674" s="19">
        <v>0</v>
      </c>
      <c r="Q674" s="32"/>
      <c r="R674" s="37">
        <f t="shared" ref="R674:R691" si="203">+(P674-Q674)*F674</f>
        <v>0</v>
      </c>
      <c r="S674" s="2">
        <v>5.0080000000000003E-3</v>
      </c>
      <c r="T674" s="3">
        <f t="shared" ref="T674:T691" si="204">R674*S674</f>
        <v>0</v>
      </c>
      <c r="U674" s="8">
        <f t="shared" ref="U674:U691" si="205">+O674+T674</f>
        <v>554.67901080000001</v>
      </c>
    </row>
    <row r="675" spans="1:21" ht="15.75" x14ac:dyDescent="0.25">
      <c r="A675" s="4" t="s">
        <v>55</v>
      </c>
      <c r="B675" t="s">
        <v>16</v>
      </c>
      <c r="C675" t="s">
        <v>63</v>
      </c>
      <c r="D675" s="1">
        <v>960</v>
      </c>
      <c r="E675" s="1">
        <v>8400</v>
      </c>
      <c r="F675" s="26">
        <v>0.9</v>
      </c>
      <c r="G675" s="29">
        <v>0</v>
      </c>
      <c r="H675" s="32"/>
      <c r="I675" s="40">
        <f t="shared" si="200"/>
        <v>0</v>
      </c>
      <c r="J675" s="19">
        <v>122308</v>
      </c>
      <c r="K675" s="33"/>
      <c r="L675" s="43">
        <f t="shared" si="201"/>
        <v>110077.2</v>
      </c>
      <c r="M675" s="5">
        <f t="shared" si="202"/>
        <v>110077.2</v>
      </c>
      <c r="N675" s="23">
        <v>0</v>
      </c>
      <c r="O675" s="15">
        <f t="shared" si="199"/>
        <v>0</v>
      </c>
      <c r="P675" s="19">
        <v>0</v>
      </c>
      <c r="Q675" s="32"/>
      <c r="R675" s="37">
        <f t="shared" si="203"/>
        <v>0</v>
      </c>
      <c r="S675" s="2">
        <v>0</v>
      </c>
      <c r="T675" s="3">
        <f t="shared" si="204"/>
        <v>0</v>
      </c>
      <c r="U675" s="8">
        <f t="shared" si="205"/>
        <v>0</v>
      </c>
    </row>
    <row r="676" spans="1:21" ht="15.75" x14ac:dyDescent="0.25">
      <c r="A676" s="4" t="s">
        <v>55</v>
      </c>
      <c r="B676" t="s">
        <v>16</v>
      </c>
      <c r="C676" t="s">
        <v>64</v>
      </c>
      <c r="D676" s="1">
        <v>960</v>
      </c>
      <c r="E676" s="1">
        <v>8400</v>
      </c>
      <c r="F676" s="26">
        <v>0.9</v>
      </c>
      <c r="G676" s="29">
        <v>0</v>
      </c>
      <c r="H676" s="32"/>
      <c r="I676" s="40">
        <f t="shared" si="200"/>
        <v>0</v>
      </c>
      <c r="J676" s="19">
        <v>122308</v>
      </c>
      <c r="K676" s="33"/>
      <c r="L676" s="43">
        <f t="shared" si="201"/>
        <v>110077.2</v>
      </c>
      <c r="M676" s="5">
        <f t="shared" si="202"/>
        <v>110077.2</v>
      </c>
      <c r="N676" s="23">
        <v>6.7999999999999999E-5</v>
      </c>
      <c r="O676" s="15">
        <f t="shared" si="199"/>
        <v>7.4852495999999995</v>
      </c>
      <c r="P676" s="19">
        <v>0</v>
      </c>
      <c r="Q676" s="32"/>
      <c r="R676" s="37">
        <f t="shared" si="203"/>
        <v>0</v>
      </c>
      <c r="S676" s="2">
        <v>6.7999999999999999E-5</v>
      </c>
      <c r="T676" s="3">
        <f t="shared" si="204"/>
        <v>0</v>
      </c>
      <c r="U676" s="8">
        <f t="shared" si="205"/>
        <v>7.4852495999999995</v>
      </c>
    </row>
    <row r="677" spans="1:21" ht="15.75" x14ac:dyDescent="0.25">
      <c r="A677" s="4" t="s">
        <v>55</v>
      </c>
      <c r="B677" t="s">
        <v>16</v>
      </c>
      <c r="C677" t="s">
        <v>65</v>
      </c>
      <c r="D677" s="1">
        <v>960</v>
      </c>
      <c r="E677" s="1">
        <v>8400</v>
      </c>
      <c r="F677" s="26">
        <v>0.9</v>
      </c>
      <c r="G677" s="29">
        <v>0</v>
      </c>
      <c r="H677" s="32"/>
      <c r="I677" s="40">
        <f t="shared" si="200"/>
        <v>0</v>
      </c>
      <c r="J677" s="19">
        <v>122308</v>
      </c>
      <c r="K677" s="33"/>
      <c r="L677" s="43">
        <f t="shared" si="201"/>
        <v>110077.2</v>
      </c>
      <c r="M677" s="5">
        <f t="shared" si="202"/>
        <v>110077.2</v>
      </c>
      <c r="N677" s="23">
        <v>1.54E-4</v>
      </c>
      <c r="O677" s="15">
        <f t="shared" si="199"/>
        <v>16.951888799999999</v>
      </c>
      <c r="P677" s="19">
        <v>0</v>
      </c>
      <c r="Q677" s="32"/>
      <c r="R677" s="37">
        <f t="shared" si="203"/>
        <v>0</v>
      </c>
      <c r="S677" s="2">
        <v>1.03E-4</v>
      </c>
      <c r="T677" s="3">
        <f t="shared" si="204"/>
        <v>0</v>
      </c>
      <c r="U677" s="8">
        <f t="shared" si="205"/>
        <v>16.951888799999999</v>
      </c>
    </row>
    <row r="678" spans="1:21" ht="15.75" x14ac:dyDescent="0.25">
      <c r="A678" s="4" t="s">
        <v>55</v>
      </c>
      <c r="B678" t="s">
        <v>16</v>
      </c>
      <c r="C678" t="s">
        <v>77</v>
      </c>
      <c r="D678" s="1">
        <v>960</v>
      </c>
      <c r="E678" s="1">
        <v>8400</v>
      </c>
      <c r="F678" s="26">
        <v>0.9</v>
      </c>
      <c r="G678" s="29">
        <v>0</v>
      </c>
      <c r="H678" s="32"/>
      <c r="I678" s="40">
        <f t="shared" si="200"/>
        <v>0</v>
      </c>
      <c r="J678" s="19">
        <v>122308</v>
      </c>
      <c r="K678" s="33"/>
      <c r="L678" s="43">
        <f t="shared" si="201"/>
        <v>110077.2</v>
      </c>
      <c r="M678" s="5">
        <f t="shared" si="202"/>
        <v>110077.2</v>
      </c>
      <c r="N678" s="23">
        <v>1.54E-4</v>
      </c>
      <c r="O678" s="15">
        <f t="shared" si="199"/>
        <v>16.951888799999999</v>
      </c>
      <c r="P678" s="19">
        <v>0</v>
      </c>
      <c r="Q678" s="32"/>
      <c r="R678" s="37">
        <f t="shared" si="203"/>
        <v>0</v>
      </c>
      <c r="S678" s="2">
        <v>1.56E-4</v>
      </c>
      <c r="T678" s="3">
        <f t="shared" si="204"/>
        <v>0</v>
      </c>
      <c r="U678" s="8">
        <f t="shared" si="205"/>
        <v>16.951888799999999</v>
      </c>
    </row>
    <row r="679" spans="1:21" ht="15.75" x14ac:dyDescent="0.25">
      <c r="A679" s="4" t="s">
        <v>55</v>
      </c>
      <c r="B679" t="s">
        <v>16</v>
      </c>
      <c r="C679" t="s">
        <v>78</v>
      </c>
      <c r="D679" s="1">
        <v>960</v>
      </c>
      <c r="E679" s="1">
        <v>8400</v>
      </c>
      <c r="F679" s="26">
        <v>0.9</v>
      </c>
      <c r="G679" s="29">
        <v>0</v>
      </c>
      <c r="H679" s="32"/>
      <c r="I679" s="40">
        <f t="shared" si="200"/>
        <v>0</v>
      </c>
      <c r="J679" s="19">
        <v>122308</v>
      </c>
      <c r="K679" s="33"/>
      <c r="L679" s="43">
        <f t="shared" si="201"/>
        <v>110077.2</v>
      </c>
      <c r="M679" s="5">
        <f t="shared" si="202"/>
        <v>110077.2</v>
      </c>
      <c r="N679" s="23">
        <v>3.8000000000000002E-5</v>
      </c>
      <c r="O679" s="15">
        <f t="shared" si="199"/>
        <v>4.1829336000000001</v>
      </c>
      <c r="P679" s="19">
        <v>0</v>
      </c>
      <c r="Q679" s="32"/>
      <c r="R679" s="37">
        <f t="shared" si="203"/>
        <v>0</v>
      </c>
      <c r="S679" s="2">
        <v>3.6999999999999998E-5</v>
      </c>
      <c r="T679" s="3">
        <f t="shared" si="204"/>
        <v>0</v>
      </c>
      <c r="U679" s="8">
        <f t="shared" si="205"/>
        <v>4.1829336000000001</v>
      </c>
    </row>
    <row r="680" spans="1:21" ht="15.75" x14ac:dyDescent="0.25">
      <c r="A680" s="4" t="s">
        <v>55</v>
      </c>
      <c r="B680" t="s">
        <v>16</v>
      </c>
      <c r="C680" t="s">
        <v>79</v>
      </c>
      <c r="D680" s="1">
        <v>960</v>
      </c>
      <c r="E680" s="1">
        <v>8400</v>
      </c>
      <c r="F680" s="26">
        <v>0.9</v>
      </c>
      <c r="G680" s="29">
        <v>0</v>
      </c>
      <c r="H680" s="32"/>
      <c r="I680" s="40">
        <f t="shared" si="200"/>
        <v>0</v>
      </c>
      <c r="J680" s="19">
        <v>122308</v>
      </c>
      <c r="K680" s="33"/>
      <c r="L680" s="43">
        <f t="shared" si="201"/>
        <v>110077.2</v>
      </c>
      <c r="M680" s="5">
        <f t="shared" si="202"/>
        <v>110077.2</v>
      </c>
      <c r="N680" s="23">
        <v>7.8600000000000002E-4</v>
      </c>
      <c r="O680" s="15">
        <f t="shared" si="199"/>
        <v>86.520679200000004</v>
      </c>
      <c r="P680" s="19">
        <v>0</v>
      </c>
      <c r="Q680" s="32"/>
      <c r="R680" s="37">
        <f t="shared" si="203"/>
        <v>0</v>
      </c>
      <c r="S680" s="2">
        <v>7.8299999999999995E-4</v>
      </c>
      <c r="T680" s="3">
        <f t="shared" si="204"/>
        <v>0</v>
      </c>
      <c r="U680" s="8">
        <f t="shared" si="205"/>
        <v>86.520679200000004</v>
      </c>
    </row>
    <row r="681" spans="1:21" ht="15.75" x14ac:dyDescent="0.25">
      <c r="A681" s="4" t="s">
        <v>55</v>
      </c>
      <c r="B681" t="s">
        <v>16</v>
      </c>
      <c r="C681" t="s">
        <v>67</v>
      </c>
      <c r="D681" s="1">
        <v>960</v>
      </c>
      <c r="E681" s="1">
        <v>8400</v>
      </c>
      <c r="F681" s="26">
        <v>0.9</v>
      </c>
      <c r="G681" s="29">
        <v>0</v>
      </c>
      <c r="H681" s="32"/>
      <c r="I681" s="40">
        <f t="shared" si="200"/>
        <v>0</v>
      </c>
      <c r="J681" s="19">
        <v>122308</v>
      </c>
      <c r="K681" s="33"/>
      <c r="L681" s="43">
        <f t="shared" si="201"/>
        <v>110077.2</v>
      </c>
      <c r="M681" s="5">
        <f t="shared" si="202"/>
        <v>110077.2</v>
      </c>
      <c r="N681" s="23">
        <v>6.6000000000000005E-5</v>
      </c>
      <c r="O681" s="15">
        <f t="shared" si="199"/>
        <v>7.2650952000000002</v>
      </c>
      <c r="P681" s="19">
        <v>0</v>
      </c>
      <c r="Q681" s="32"/>
      <c r="R681" s="37">
        <f t="shared" si="203"/>
        <v>0</v>
      </c>
      <c r="S681" s="2">
        <v>6.6000000000000005E-5</v>
      </c>
      <c r="T681" s="3">
        <f t="shared" si="204"/>
        <v>0</v>
      </c>
      <c r="U681" s="8">
        <f t="shared" si="205"/>
        <v>7.2650952000000002</v>
      </c>
    </row>
    <row r="682" spans="1:21" ht="15.75" x14ac:dyDescent="0.25">
      <c r="A682" s="4" t="s">
        <v>55</v>
      </c>
      <c r="B682" t="s">
        <v>16</v>
      </c>
      <c r="C682" t="s">
        <v>80</v>
      </c>
      <c r="D682" s="1">
        <v>960</v>
      </c>
      <c r="E682" s="1">
        <v>8400</v>
      </c>
      <c r="F682" s="26">
        <v>0.9</v>
      </c>
      <c r="G682" s="29">
        <v>0</v>
      </c>
      <c r="H682" s="32"/>
      <c r="I682" s="40">
        <f t="shared" ref="I682" si="206">(G682-H682)*F682</f>
        <v>0</v>
      </c>
      <c r="J682" s="19">
        <v>122308</v>
      </c>
      <c r="K682" s="33"/>
      <c r="L682" s="43">
        <f t="shared" ref="L682" si="207">(J682-K682)*F682</f>
        <v>110077.2</v>
      </c>
      <c r="M682" s="5">
        <f t="shared" ref="M682" si="208">(G682-H682+J682-K682)*F682</f>
        <v>110077.2</v>
      </c>
      <c r="N682" s="23">
        <v>0</v>
      </c>
      <c r="O682" s="15">
        <f t="shared" ref="O682" si="209">M682*N682</f>
        <v>0</v>
      </c>
      <c r="P682" s="19">
        <v>0</v>
      </c>
      <c r="Q682" s="32"/>
      <c r="R682" s="37">
        <f t="shared" ref="R682" si="210">+(P682-Q682)*F682</f>
        <v>0</v>
      </c>
      <c r="S682" s="2">
        <v>0</v>
      </c>
      <c r="T682" s="3">
        <f t="shared" ref="T682" si="211">R682*S682</f>
        <v>0</v>
      </c>
      <c r="U682" s="8">
        <f t="shared" ref="U682" si="212">+O682+T682</f>
        <v>0</v>
      </c>
    </row>
    <row r="683" spans="1:21" ht="15.75" x14ac:dyDescent="0.25">
      <c r="A683" s="4" t="s">
        <v>55</v>
      </c>
      <c r="B683" t="s">
        <v>16</v>
      </c>
      <c r="C683" t="s">
        <v>68</v>
      </c>
      <c r="D683" s="1">
        <v>960</v>
      </c>
      <c r="E683" s="1">
        <v>8400</v>
      </c>
      <c r="F683" s="26">
        <v>0.9</v>
      </c>
      <c r="G683" s="29">
        <v>0</v>
      </c>
      <c r="H683" s="32"/>
      <c r="I683" s="40">
        <f t="shared" si="200"/>
        <v>0</v>
      </c>
      <c r="J683" s="19">
        <v>122308</v>
      </c>
      <c r="K683" s="33"/>
      <c r="L683" s="43">
        <f t="shared" si="201"/>
        <v>110077.2</v>
      </c>
      <c r="M683" s="5">
        <f t="shared" si="202"/>
        <v>110077.2</v>
      </c>
      <c r="N683" s="23">
        <v>1.0900000000000001E-4</v>
      </c>
      <c r="O683" s="15">
        <f t="shared" ref="O683:O691" si="213">M683*N683</f>
        <v>11.998414800000001</v>
      </c>
      <c r="P683" s="19">
        <v>0</v>
      </c>
      <c r="Q683" s="32"/>
      <c r="R683" s="37">
        <f t="shared" si="203"/>
        <v>0</v>
      </c>
      <c r="S683" s="2">
        <v>1.0900000000000001E-4</v>
      </c>
      <c r="T683" s="3">
        <f t="shared" si="204"/>
        <v>0</v>
      </c>
      <c r="U683" s="8">
        <f t="shared" si="205"/>
        <v>11.998414800000001</v>
      </c>
    </row>
    <row r="684" spans="1:21" ht="15.75" x14ac:dyDescent="0.25">
      <c r="A684" s="4" t="s">
        <v>55</v>
      </c>
      <c r="B684" t="s">
        <v>16</v>
      </c>
      <c r="C684" t="s">
        <v>69</v>
      </c>
      <c r="D684" s="1">
        <v>960</v>
      </c>
      <c r="E684" s="1">
        <v>8400</v>
      </c>
      <c r="F684" s="26">
        <v>0</v>
      </c>
      <c r="G684" s="29">
        <v>0</v>
      </c>
      <c r="H684" s="32"/>
      <c r="I684" s="40">
        <f t="shared" si="200"/>
        <v>0</v>
      </c>
      <c r="J684" s="19">
        <v>122308</v>
      </c>
      <c r="K684" s="33"/>
      <c r="L684" s="43">
        <f t="shared" si="201"/>
        <v>0</v>
      </c>
      <c r="M684" s="5">
        <f t="shared" si="202"/>
        <v>0</v>
      </c>
      <c r="N684" s="23">
        <v>1.5E-5</v>
      </c>
      <c r="O684" s="15">
        <f t="shared" si="213"/>
        <v>0</v>
      </c>
      <c r="P684" s="19">
        <v>0</v>
      </c>
      <c r="Q684" s="32"/>
      <c r="R684" s="37">
        <f t="shared" si="203"/>
        <v>0</v>
      </c>
      <c r="S684" s="2">
        <v>1.0000000000000001E-5</v>
      </c>
      <c r="T684" s="3">
        <f t="shared" si="204"/>
        <v>0</v>
      </c>
      <c r="U684" s="8">
        <f t="shared" si="205"/>
        <v>0</v>
      </c>
    </row>
    <row r="685" spans="1:21" ht="15.75" x14ac:dyDescent="0.25">
      <c r="A685" s="4" t="s">
        <v>55</v>
      </c>
      <c r="B685" t="s">
        <v>16</v>
      </c>
      <c r="C685" t="s">
        <v>70</v>
      </c>
      <c r="D685" s="1">
        <v>960</v>
      </c>
      <c r="E685" s="1">
        <v>8400</v>
      </c>
      <c r="F685" s="26">
        <v>0</v>
      </c>
      <c r="G685" s="29">
        <v>0</v>
      </c>
      <c r="H685" s="32"/>
      <c r="I685" s="40">
        <f t="shared" si="200"/>
        <v>0</v>
      </c>
      <c r="J685" s="19">
        <v>122308</v>
      </c>
      <c r="K685" s="33"/>
      <c r="L685" s="43">
        <f t="shared" si="201"/>
        <v>0</v>
      </c>
      <c r="M685" s="5">
        <f t="shared" si="202"/>
        <v>0</v>
      </c>
      <c r="N685" s="23">
        <v>1.73E-4</v>
      </c>
      <c r="O685" s="15">
        <f t="shared" si="213"/>
        <v>0</v>
      </c>
      <c r="P685" s="19">
        <v>0</v>
      </c>
      <c r="Q685" s="32"/>
      <c r="R685" s="37">
        <f t="shared" si="203"/>
        <v>0</v>
      </c>
      <c r="S685" s="2">
        <v>1.73E-4</v>
      </c>
      <c r="T685" s="3">
        <f t="shared" si="204"/>
        <v>0</v>
      </c>
      <c r="U685" s="8">
        <f t="shared" si="205"/>
        <v>0</v>
      </c>
    </row>
    <row r="686" spans="1:21" ht="15.75" x14ac:dyDescent="0.25">
      <c r="A686" s="4" t="s">
        <v>55</v>
      </c>
      <c r="B686" t="s">
        <v>16</v>
      </c>
      <c r="C686" t="s">
        <v>30</v>
      </c>
      <c r="D686" s="1">
        <v>960</v>
      </c>
      <c r="E686" s="1">
        <v>8400</v>
      </c>
      <c r="F686" s="26">
        <v>0.9</v>
      </c>
      <c r="G686" s="29">
        <v>0</v>
      </c>
      <c r="H686" s="32"/>
      <c r="I686" s="40">
        <f t="shared" si="200"/>
        <v>0</v>
      </c>
      <c r="J686" s="19">
        <v>122308</v>
      </c>
      <c r="K686" s="33"/>
      <c r="L686" s="43">
        <f t="shared" si="201"/>
        <v>110077.2</v>
      </c>
      <c r="M686" s="5">
        <f t="shared" si="202"/>
        <v>110077.2</v>
      </c>
      <c r="N686" s="23">
        <v>0</v>
      </c>
      <c r="O686" s="15">
        <f t="shared" si="213"/>
        <v>0</v>
      </c>
      <c r="P686" s="19">
        <v>0</v>
      </c>
      <c r="Q686" s="32"/>
      <c r="R686" s="37">
        <f t="shared" si="203"/>
        <v>0</v>
      </c>
      <c r="S686" s="2">
        <v>0</v>
      </c>
      <c r="T686" s="3">
        <f t="shared" si="204"/>
        <v>0</v>
      </c>
      <c r="U686" s="8">
        <f t="shared" si="205"/>
        <v>0</v>
      </c>
    </row>
    <row r="687" spans="1:21" ht="15.75" x14ac:dyDescent="0.25">
      <c r="A687" s="4" t="s">
        <v>55</v>
      </c>
      <c r="B687" t="s">
        <v>16</v>
      </c>
      <c r="C687" t="s">
        <v>16</v>
      </c>
      <c r="D687" s="1">
        <v>960</v>
      </c>
      <c r="E687" s="1">
        <v>8400</v>
      </c>
      <c r="F687" s="26">
        <v>0.9</v>
      </c>
      <c r="G687" s="29">
        <v>0</v>
      </c>
      <c r="H687" s="32"/>
      <c r="I687" s="40">
        <f t="shared" si="200"/>
        <v>0</v>
      </c>
      <c r="J687" s="19">
        <v>122308</v>
      </c>
      <c r="K687" s="33"/>
      <c r="L687" s="43">
        <f t="shared" si="201"/>
        <v>110077.2</v>
      </c>
      <c r="M687" s="5">
        <f t="shared" si="202"/>
        <v>110077.2</v>
      </c>
      <c r="N687" s="23">
        <v>0</v>
      </c>
      <c r="O687" s="15">
        <f t="shared" si="213"/>
        <v>0</v>
      </c>
      <c r="P687" s="19">
        <v>0</v>
      </c>
      <c r="Q687" s="32"/>
      <c r="R687" s="37">
        <f t="shared" si="203"/>
        <v>0</v>
      </c>
      <c r="S687" s="2">
        <v>0</v>
      </c>
      <c r="T687" s="3">
        <f t="shared" si="204"/>
        <v>0</v>
      </c>
      <c r="U687" s="8">
        <f t="shared" si="205"/>
        <v>0</v>
      </c>
    </row>
    <row r="688" spans="1:21" ht="15.75" x14ac:dyDescent="0.25">
      <c r="A688" s="4" t="s">
        <v>55</v>
      </c>
      <c r="B688" t="s">
        <v>16</v>
      </c>
      <c r="C688" t="s">
        <v>35</v>
      </c>
      <c r="D688" s="1">
        <v>960</v>
      </c>
      <c r="E688" s="1">
        <v>8400</v>
      </c>
      <c r="F688" s="26">
        <v>0.9</v>
      </c>
      <c r="G688" s="29">
        <v>0</v>
      </c>
      <c r="H688" s="32"/>
      <c r="I688" s="40">
        <f t="shared" si="200"/>
        <v>0</v>
      </c>
      <c r="J688" s="19">
        <v>122308</v>
      </c>
      <c r="K688" s="33"/>
      <c r="L688" s="43">
        <f t="shared" si="201"/>
        <v>110077.2</v>
      </c>
      <c r="M688" s="5">
        <f t="shared" si="202"/>
        <v>110077.2</v>
      </c>
      <c r="N688" s="23">
        <v>1.73E-4</v>
      </c>
      <c r="O688" s="15">
        <f t="shared" si="213"/>
        <v>19.043355599999998</v>
      </c>
      <c r="P688" s="19">
        <v>0</v>
      </c>
      <c r="Q688" s="32"/>
      <c r="R688" s="37">
        <f t="shared" si="203"/>
        <v>0</v>
      </c>
      <c r="S688" s="2">
        <v>1.73E-4</v>
      </c>
      <c r="T688" s="3">
        <f t="shared" si="204"/>
        <v>0</v>
      </c>
      <c r="U688" s="8">
        <f t="shared" si="205"/>
        <v>19.043355599999998</v>
      </c>
    </row>
    <row r="689" spans="1:21" ht="15.75" x14ac:dyDescent="0.25">
      <c r="A689" s="4" t="s">
        <v>55</v>
      </c>
      <c r="B689" t="s">
        <v>16</v>
      </c>
      <c r="C689" t="s">
        <v>32</v>
      </c>
      <c r="D689" s="1">
        <v>960</v>
      </c>
      <c r="E689" s="1">
        <v>8400</v>
      </c>
      <c r="F689" s="26">
        <v>0.9</v>
      </c>
      <c r="G689" s="29">
        <v>0</v>
      </c>
      <c r="H689" s="32"/>
      <c r="I689" s="40">
        <f t="shared" si="200"/>
        <v>0</v>
      </c>
      <c r="J689" s="19">
        <v>122308</v>
      </c>
      <c r="K689" s="33"/>
      <c r="L689" s="43">
        <f t="shared" si="201"/>
        <v>110077.2</v>
      </c>
      <c r="M689" s="5">
        <f t="shared" si="202"/>
        <v>110077.2</v>
      </c>
      <c r="N689" s="23">
        <v>1.0269999999999999E-3</v>
      </c>
      <c r="O689" s="15">
        <f t="shared" si="213"/>
        <v>113.04928439999999</v>
      </c>
      <c r="P689" s="19">
        <v>0</v>
      </c>
      <c r="Q689" s="32"/>
      <c r="R689" s="37">
        <f t="shared" si="203"/>
        <v>0</v>
      </c>
      <c r="S689" s="2">
        <v>8.2399999999999997E-4</v>
      </c>
      <c r="T689" s="3">
        <f t="shared" si="204"/>
        <v>0</v>
      </c>
      <c r="U689" s="8">
        <f t="shared" si="205"/>
        <v>113.04928439999999</v>
      </c>
    </row>
    <row r="690" spans="1:21" ht="15.75" x14ac:dyDescent="0.25">
      <c r="A690" s="4" t="s">
        <v>55</v>
      </c>
      <c r="B690" t="s">
        <v>16</v>
      </c>
      <c r="C690" t="s">
        <v>31</v>
      </c>
      <c r="D690" s="1">
        <v>960</v>
      </c>
      <c r="E690" s="1">
        <v>8400</v>
      </c>
      <c r="F690" s="26">
        <v>0.9</v>
      </c>
      <c r="G690" s="29">
        <v>0</v>
      </c>
      <c r="H690" s="32"/>
      <c r="I690" s="40">
        <f t="shared" si="200"/>
        <v>0</v>
      </c>
      <c r="J690" s="19">
        <v>122308</v>
      </c>
      <c r="K690" s="33"/>
      <c r="L690" s="43">
        <f t="shared" si="201"/>
        <v>110077.2</v>
      </c>
      <c r="M690" s="5">
        <f t="shared" si="202"/>
        <v>110077.2</v>
      </c>
      <c r="N690" s="23">
        <v>4.8999999999999998E-5</v>
      </c>
      <c r="O690" s="15">
        <f t="shared" si="213"/>
        <v>5.3937827999999994</v>
      </c>
      <c r="P690" s="19">
        <v>0</v>
      </c>
      <c r="Q690" s="32"/>
      <c r="R690" s="37">
        <f t="shared" si="203"/>
        <v>0</v>
      </c>
      <c r="S690" s="2">
        <v>4.6E-5</v>
      </c>
      <c r="T690" s="3">
        <f t="shared" si="204"/>
        <v>0</v>
      </c>
      <c r="U690" s="8">
        <f t="shared" si="205"/>
        <v>5.3937827999999994</v>
      </c>
    </row>
    <row r="691" spans="1:21" ht="15.75" x14ac:dyDescent="0.25">
      <c r="A691" s="4" t="s">
        <v>55</v>
      </c>
      <c r="B691" t="s">
        <v>16</v>
      </c>
      <c r="C691" t="s">
        <v>163</v>
      </c>
      <c r="D691" s="1">
        <v>960</v>
      </c>
      <c r="E691" s="1">
        <v>8400</v>
      </c>
      <c r="F691" s="26">
        <v>0.9</v>
      </c>
      <c r="G691" s="29">
        <v>0</v>
      </c>
      <c r="H691" s="32"/>
      <c r="I691" s="40">
        <f t="shared" si="200"/>
        <v>0</v>
      </c>
      <c r="J691" s="19">
        <v>122308</v>
      </c>
      <c r="K691" s="33"/>
      <c r="L691" s="43">
        <f t="shared" si="201"/>
        <v>110077.2</v>
      </c>
      <c r="M691" s="5">
        <f t="shared" si="202"/>
        <v>110077.2</v>
      </c>
      <c r="N691" s="23">
        <v>7.2000000000000002E-5</v>
      </c>
      <c r="O691" s="15">
        <f t="shared" si="213"/>
        <v>7.9255583999999999</v>
      </c>
      <c r="P691" s="19">
        <v>0</v>
      </c>
      <c r="Q691" s="32"/>
      <c r="R691" s="37">
        <f t="shared" si="203"/>
        <v>0</v>
      </c>
      <c r="S691" s="2">
        <v>3.6999999999999998E-5</v>
      </c>
      <c r="T691" s="3">
        <f t="shared" si="204"/>
        <v>0</v>
      </c>
      <c r="U691" s="8">
        <f t="shared" si="205"/>
        <v>7.9255583999999999</v>
      </c>
    </row>
    <row r="692" spans="1:21" ht="15.75" x14ac:dyDescent="0.25">
      <c r="A692" s="4" t="s">
        <v>55</v>
      </c>
      <c r="B692" t="s">
        <v>16</v>
      </c>
      <c r="C692" t="s">
        <v>60</v>
      </c>
      <c r="D692" s="1">
        <v>478</v>
      </c>
      <c r="E692" s="1">
        <v>9004</v>
      </c>
      <c r="F692" s="26">
        <v>0.9</v>
      </c>
      <c r="G692" s="29">
        <v>871000</v>
      </c>
      <c r="H692" s="32">
        <v>66375</v>
      </c>
      <c r="I692" s="40">
        <f t="shared" ref="I692:I719" si="214">(G692-H692)*F692</f>
        <v>724162.5</v>
      </c>
      <c r="J692" s="19">
        <v>7977</v>
      </c>
      <c r="K692" s="33"/>
      <c r="L692" s="43">
        <f t="shared" ref="L692:L719" si="215">(J692-K692)*F692</f>
        <v>7179.3</v>
      </c>
      <c r="M692" s="5">
        <f t="shared" ref="M692:M719" si="216">(G692-H692+J692-K692)*F692</f>
        <v>731341.8</v>
      </c>
      <c r="N692" s="23">
        <v>1.147E-3</v>
      </c>
      <c r="O692" s="15">
        <f t="shared" ref="O692:O711" si="217">M692*N692</f>
        <v>838.84904460000007</v>
      </c>
      <c r="P692" s="19">
        <v>10250</v>
      </c>
      <c r="Q692" s="32">
        <v>0</v>
      </c>
      <c r="R692" s="37">
        <f t="shared" ref="R692:R719" si="218">+(P692-Q692)*F692</f>
        <v>9225</v>
      </c>
      <c r="S692" s="2">
        <v>1.145E-3</v>
      </c>
      <c r="T692" s="3">
        <f t="shared" ref="T692:T719" si="219">R692*S692</f>
        <v>10.562624999999999</v>
      </c>
      <c r="U692" s="8">
        <f t="shared" ref="U692:U719" si="220">+O692+T692</f>
        <v>849.4116696000001</v>
      </c>
    </row>
    <row r="693" spans="1:21" ht="15.75" x14ac:dyDescent="0.25">
      <c r="A693" s="4" t="s">
        <v>55</v>
      </c>
      <c r="B693" t="s">
        <v>16</v>
      </c>
      <c r="C693" t="s">
        <v>61</v>
      </c>
      <c r="D693" s="1">
        <v>478</v>
      </c>
      <c r="E693" s="1">
        <v>9004</v>
      </c>
      <c r="F693" s="26">
        <v>0.9</v>
      </c>
      <c r="G693" s="29">
        <v>871000</v>
      </c>
      <c r="H693" s="32">
        <v>66375</v>
      </c>
      <c r="I693" s="40">
        <f t="shared" si="214"/>
        <v>724162.5</v>
      </c>
      <c r="J693" s="19">
        <v>7977</v>
      </c>
      <c r="K693" s="33"/>
      <c r="L693" s="43">
        <f t="shared" si="215"/>
        <v>7179.3</v>
      </c>
      <c r="M693" s="5">
        <f t="shared" si="216"/>
        <v>731341.8</v>
      </c>
      <c r="N693" s="23">
        <v>1.13E-4</v>
      </c>
      <c r="O693" s="15">
        <f t="shared" si="217"/>
        <v>82.6416234</v>
      </c>
      <c r="P693" s="19">
        <v>10250</v>
      </c>
      <c r="Q693" s="32">
        <v>0</v>
      </c>
      <c r="R693" s="37">
        <f t="shared" si="218"/>
        <v>9225</v>
      </c>
      <c r="S693" s="2">
        <v>1.0900000000000001E-4</v>
      </c>
      <c r="T693" s="3">
        <f t="shared" si="219"/>
        <v>1.005525</v>
      </c>
      <c r="U693" s="8">
        <f t="shared" si="220"/>
        <v>83.647148400000006</v>
      </c>
    </row>
    <row r="694" spans="1:21" ht="15.75" x14ac:dyDescent="0.25">
      <c r="A694" s="4" t="s">
        <v>55</v>
      </c>
      <c r="B694" t="s">
        <v>16</v>
      </c>
      <c r="C694" t="s">
        <v>62</v>
      </c>
      <c r="D694" s="1">
        <v>478</v>
      </c>
      <c r="E694" s="1">
        <v>9004</v>
      </c>
      <c r="F694" s="26">
        <v>0.9</v>
      </c>
      <c r="G694" s="29">
        <v>871000</v>
      </c>
      <c r="H694" s="32">
        <v>66375</v>
      </c>
      <c r="I694" s="40">
        <f t="shared" si="214"/>
        <v>724162.5</v>
      </c>
      <c r="J694" s="19">
        <v>7977</v>
      </c>
      <c r="K694" s="33"/>
      <c r="L694" s="43">
        <f t="shared" si="215"/>
        <v>7179.3</v>
      </c>
      <c r="M694" s="5">
        <f t="shared" si="216"/>
        <v>731341.8</v>
      </c>
      <c r="N694" s="23">
        <v>4.2200000000000001E-4</v>
      </c>
      <c r="O694" s="15">
        <f t="shared" si="217"/>
        <v>308.62623960000002</v>
      </c>
      <c r="P694" s="19">
        <v>10250</v>
      </c>
      <c r="Q694" s="32">
        <v>0</v>
      </c>
      <c r="R694" s="37">
        <f t="shared" si="218"/>
        <v>9225</v>
      </c>
      <c r="S694" s="2">
        <v>3.8099999999999999E-4</v>
      </c>
      <c r="T694" s="3">
        <f t="shared" si="219"/>
        <v>3.5147249999999999</v>
      </c>
      <c r="U694" s="8">
        <f t="shared" si="220"/>
        <v>312.14096460000002</v>
      </c>
    </row>
    <row r="695" spans="1:21" ht="15.75" x14ac:dyDescent="0.25">
      <c r="A695" s="4" t="s">
        <v>55</v>
      </c>
      <c r="B695" t="s">
        <v>16</v>
      </c>
      <c r="C695" t="s">
        <v>74</v>
      </c>
      <c r="D695" s="1">
        <v>478</v>
      </c>
      <c r="E695" s="1">
        <v>9004</v>
      </c>
      <c r="F695" s="26">
        <v>0.9</v>
      </c>
      <c r="G695" s="29">
        <v>871000</v>
      </c>
      <c r="H695" s="32">
        <v>66375</v>
      </c>
      <c r="I695" s="40">
        <f t="shared" si="214"/>
        <v>724162.5</v>
      </c>
      <c r="J695" s="19">
        <v>7977</v>
      </c>
      <c r="K695" s="33"/>
      <c r="L695" s="43">
        <f t="shared" si="215"/>
        <v>7179.3</v>
      </c>
      <c r="M695" s="5">
        <f t="shared" si="216"/>
        <v>731341.8</v>
      </c>
      <c r="N695" s="23">
        <v>5.0390000000000001E-3</v>
      </c>
      <c r="O695" s="15">
        <f t="shared" si="217"/>
        <v>3685.2313302000002</v>
      </c>
      <c r="P695" s="19">
        <v>10250</v>
      </c>
      <c r="Q695" s="32">
        <v>0</v>
      </c>
      <c r="R695" s="37">
        <f t="shared" si="218"/>
        <v>9225</v>
      </c>
      <c r="S695" s="2">
        <v>5.0080000000000003E-3</v>
      </c>
      <c r="T695" s="3">
        <f t="shared" si="219"/>
        <v>46.198800000000006</v>
      </c>
      <c r="U695" s="8">
        <f t="shared" si="220"/>
        <v>3731.4301302000003</v>
      </c>
    </row>
    <row r="696" spans="1:21" ht="15.75" x14ac:dyDescent="0.25">
      <c r="A696" s="4" t="s">
        <v>55</v>
      </c>
      <c r="B696" t="s">
        <v>16</v>
      </c>
      <c r="C696" t="s">
        <v>63</v>
      </c>
      <c r="D696" s="1">
        <v>478</v>
      </c>
      <c r="E696" s="1">
        <v>9004</v>
      </c>
      <c r="F696" s="26">
        <v>0.9</v>
      </c>
      <c r="G696" s="29">
        <v>871000</v>
      </c>
      <c r="H696" s="32">
        <v>66375</v>
      </c>
      <c r="I696" s="40">
        <f t="shared" si="214"/>
        <v>724162.5</v>
      </c>
      <c r="J696" s="19">
        <v>7977</v>
      </c>
      <c r="K696" s="33"/>
      <c r="L696" s="43">
        <f t="shared" si="215"/>
        <v>7179.3</v>
      </c>
      <c r="M696" s="5">
        <f t="shared" si="216"/>
        <v>731341.8</v>
      </c>
      <c r="N696" s="23">
        <v>0</v>
      </c>
      <c r="O696" s="15">
        <f t="shared" si="217"/>
        <v>0</v>
      </c>
      <c r="P696" s="19">
        <v>10250</v>
      </c>
      <c r="Q696" s="32">
        <v>0</v>
      </c>
      <c r="R696" s="37">
        <f t="shared" si="218"/>
        <v>9225</v>
      </c>
      <c r="S696" s="2">
        <v>0</v>
      </c>
      <c r="T696" s="3">
        <f t="shared" si="219"/>
        <v>0</v>
      </c>
      <c r="U696" s="8">
        <f t="shared" si="220"/>
        <v>0</v>
      </c>
    </row>
    <row r="697" spans="1:21" ht="15.75" x14ac:dyDescent="0.25">
      <c r="A697" s="4" t="s">
        <v>55</v>
      </c>
      <c r="B697" t="s">
        <v>16</v>
      </c>
      <c r="C697" t="s">
        <v>64</v>
      </c>
      <c r="D697" s="1">
        <v>478</v>
      </c>
      <c r="E697" s="1">
        <v>9004</v>
      </c>
      <c r="F697" s="26">
        <v>0.9</v>
      </c>
      <c r="G697" s="29">
        <v>871000</v>
      </c>
      <c r="H697" s="32">
        <v>66375</v>
      </c>
      <c r="I697" s="40">
        <f t="shared" si="214"/>
        <v>724162.5</v>
      </c>
      <c r="J697" s="19">
        <v>7977</v>
      </c>
      <c r="K697" s="33"/>
      <c r="L697" s="43">
        <f t="shared" si="215"/>
        <v>7179.3</v>
      </c>
      <c r="M697" s="5">
        <f t="shared" si="216"/>
        <v>731341.8</v>
      </c>
      <c r="N697" s="23">
        <v>6.7999999999999999E-5</v>
      </c>
      <c r="O697" s="15">
        <f t="shared" si="217"/>
        <v>49.731242399999999</v>
      </c>
      <c r="P697" s="19">
        <v>10250</v>
      </c>
      <c r="Q697" s="32">
        <v>0</v>
      </c>
      <c r="R697" s="37">
        <f t="shared" si="218"/>
        <v>9225</v>
      </c>
      <c r="S697" s="2">
        <v>6.7999999999999999E-5</v>
      </c>
      <c r="T697" s="3">
        <f t="shared" si="219"/>
        <v>0.62729999999999997</v>
      </c>
      <c r="U697" s="8">
        <f t="shared" si="220"/>
        <v>50.358542399999997</v>
      </c>
    </row>
    <row r="698" spans="1:21" ht="15.75" x14ac:dyDescent="0.25">
      <c r="A698" s="4" t="s">
        <v>55</v>
      </c>
      <c r="B698" t="s">
        <v>16</v>
      </c>
      <c r="C698" t="s">
        <v>65</v>
      </c>
      <c r="D698" s="1">
        <v>478</v>
      </c>
      <c r="E698" s="1">
        <v>9004</v>
      </c>
      <c r="F698" s="26">
        <v>0.9</v>
      </c>
      <c r="G698" s="29">
        <v>871000</v>
      </c>
      <c r="H698" s="32">
        <v>66375</v>
      </c>
      <c r="I698" s="40">
        <f t="shared" si="214"/>
        <v>724162.5</v>
      </c>
      <c r="J698" s="19">
        <v>7977</v>
      </c>
      <c r="K698" s="33"/>
      <c r="L698" s="43">
        <f t="shared" si="215"/>
        <v>7179.3</v>
      </c>
      <c r="M698" s="5">
        <f t="shared" si="216"/>
        <v>731341.8</v>
      </c>
      <c r="N698" s="23">
        <v>1.54E-4</v>
      </c>
      <c r="O698" s="15">
        <f t="shared" si="217"/>
        <v>112.6266372</v>
      </c>
      <c r="P698" s="19">
        <v>10250</v>
      </c>
      <c r="Q698" s="32">
        <v>0</v>
      </c>
      <c r="R698" s="37">
        <f t="shared" si="218"/>
        <v>9225</v>
      </c>
      <c r="S698" s="2">
        <v>1.03E-4</v>
      </c>
      <c r="T698" s="3">
        <f t="shared" si="219"/>
        <v>0.95017499999999999</v>
      </c>
      <c r="U698" s="8">
        <f t="shared" si="220"/>
        <v>113.57681220000001</v>
      </c>
    </row>
    <row r="699" spans="1:21" ht="15.75" x14ac:dyDescent="0.25">
      <c r="A699" s="4" t="s">
        <v>55</v>
      </c>
      <c r="B699" t="s">
        <v>16</v>
      </c>
      <c r="C699" t="s">
        <v>66</v>
      </c>
      <c r="D699" s="1">
        <v>478</v>
      </c>
      <c r="E699" s="1">
        <v>9004</v>
      </c>
      <c r="F699" s="26">
        <v>0.9</v>
      </c>
      <c r="G699" s="29">
        <v>871000</v>
      </c>
      <c r="H699" s="32">
        <v>66375</v>
      </c>
      <c r="I699" s="40">
        <f t="shared" si="214"/>
        <v>724162.5</v>
      </c>
      <c r="J699" s="19">
        <v>7977</v>
      </c>
      <c r="K699" s="33"/>
      <c r="L699" s="43">
        <f t="shared" si="215"/>
        <v>7179.3</v>
      </c>
      <c r="M699" s="5">
        <f t="shared" si="216"/>
        <v>731341.8</v>
      </c>
      <c r="N699" s="23">
        <v>4.8099999999999998E-4</v>
      </c>
      <c r="O699" s="15">
        <f t="shared" si="217"/>
        <v>351.77540579999999</v>
      </c>
      <c r="P699" s="19">
        <v>10250</v>
      </c>
      <c r="Q699" s="32">
        <v>0</v>
      </c>
      <c r="R699" s="37">
        <f t="shared" si="218"/>
        <v>9225</v>
      </c>
      <c r="S699" s="2">
        <v>4.0700000000000003E-4</v>
      </c>
      <c r="T699" s="3">
        <f t="shared" si="219"/>
        <v>3.7545750000000004</v>
      </c>
      <c r="U699" s="8">
        <f t="shared" si="220"/>
        <v>355.52998079999998</v>
      </c>
    </row>
    <row r="700" spans="1:21" ht="15.75" x14ac:dyDescent="0.25">
      <c r="A700" s="4" t="s">
        <v>55</v>
      </c>
      <c r="B700" t="s">
        <v>16</v>
      </c>
      <c r="C700" t="s">
        <v>79</v>
      </c>
      <c r="D700" s="1">
        <v>478</v>
      </c>
      <c r="E700" s="1">
        <v>9004</v>
      </c>
      <c r="F700" s="26">
        <v>0.9</v>
      </c>
      <c r="G700" s="29">
        <v>871000</v>
      </c>
      <c r="H700" s="32">
        <v>66375</v>
      </c>
      <c r="I700" s="40">
        <f t="shared" si="214"/>
        <v>724162.5</v>
      </c>
      <c r="J700" s="19">
        <v>7977</v>
      </c>
      <c r="K700" s="33"/>
      <c r="L700" s="43">
        <f t="shared" si="215"/>
        <v>7179.3</v>
      </c>
      <c r="M700" s="5">
        <f t="shared" si="216"/>
        <v>731341.8</v>
      </c>
      <c r="N700" s="23">
        <v>7.8600000000000002E-4</v>
      </c>
      <c r="O700" s="15">
        <f t="shared" si="217"/>
        <v>574.83465480000007</v>
      </c>
      <c r="P700" s="19">
        <v>10250</v>
      </c>
      <c r="Q700" s="32">
        <v>0</v>
      </c>
      <c r="R700" s="37">
        <f t="shared" si="218"/>
        <v>9225</v>
      </c>
      <c r="S700" s="2">
        <v>7.8299999999999995E-4</v>
      </c>
      <c r="T700" s="3">
        <f t="shared" si="219"/>
        <v>7.2231749999999995</v>
      </c>
      <c r="U700" s="8">
        <f t="shared" si="220"/>
        <v>582.05782980000004</v>
      </c>
    </row>
    <row r="701" spans="1:21" ht="15.75" x14ac:dyDescent="0.25">
      <c r="A701" s="4" t="s">
        <v>55</v>
      </c>
      <c r="B701" t="s">
        <v>16</v>
      </c>
      <c r="C701" t="s">
        <v>67</v>
      </c>
      <c r="D701" s="1">
        <v>478</v>
      </c>
      <c r="E701" s="1">
        <v>9004</v>
      </c>
      <c r="F701" s="26">
        <v>0.9</v>
      </c>
      <c r="G701" s="29">
        <v>871000</v>
      </c>
      <c r="H701" s="32">
        <v>66375</v>
      </c>
      <c r="I701" s="40">
        <f t="shared" si="214"/>
        <v>724162.5</v>
      </c>
      <c r="J701" s="19">
        <v>7977</v>
      </c>
      <c r="K701" s="33"/>
      <c r="L701" s="43">
        <f t="shared" si="215"/>
        <v>7179.3</v>
      </c>
      <c r="M701" s="5">
        <f t="shared" si="216"/>
        <v>731341.8</v>
      </c>
      <c r="N701" s="23">
        <v>6.6000000000000005E-5</v>
      </c>
      <c r="O701" s="15">
        <f t="shared" si="217"/>
        <v>48.268558800000008</v>
      </c>
      <c r="P701" s="19">
        <v>10250</v>
      </c>
      <c r="Q701" s="32">
        <v>0</v>
      </c>
      <c r="R701" s="37">
        <f t="shared" si="218"/>
        <v>9225</v>
      </c>
      <c r="S701" s="2">
        <v>6.6000000000000005E-5</v>
      </c>
      <c r="T701" s="3">
        <f t="shared" si="219"/>
        <v>0.60885</v>
      </c>
      <c r="U701" s="8">
        <f t="shared" si="220"/>
        <v>48.877408800000005</v>
      </c>
    </row>
    <row r="702" spans="1:21" ht="15.75" x14ac:dyDescent="0.25">
      <c r="A702" s="4" t="s">
        <v>55</v>
      </c>
      <c r="B702" t="s">
        <v>16</v>
      </c>
      <c r="C702" t="s">
        <v>80</v>
      </c>
      <c r="D702" s="1">
        <v>478</v>
      </c>
      <c r="E702" s="1">
        <v>9004</v>
      </c>
      <c r="F702" s="26">
        <v>0.9</v>
      </c>
      <c r="G702" s="29">
        <v>871000</v>
      </c>
      <c r="H702" s="32">
        <v>66375</v>
      </c>
      <c r="I702" s="40">
        <f t="shared" si="214"/>
        <v>724162.5</v>
      </c>
      <c r="J702" s="19">
        <v>7977</v>
      </c>
      <c r="K702" s="33"/>
      <c r="L702" s="43">
        <f t="shared" si="215"/>
        <v>7179.3</v>
      </c>
      <c r="M702" s="5">
        <f t="shared" si="216"/>
        <v>731341.8</v>
      </c>
      <c r="N702" s="23">
        <v>0</v>
      </c>
      <c r="O702" s="15">
        <f t="shared" si="217"/>
        <v>0</v>
      </c>
      <c r="P702" s="19">
        <v>10250</v>
      </c>
      <c r="Q702" s="32">
        <v>0</v>
      </c>
      <c r="R702" s="37">
        <f t="shared" si="218"/>
        <v>9225</v>
      </c>
      <c r="S702" s="2">
        <v>0</v>
      </c>
      <c r="T702" s="3">
        <f t="shared" si="219"/>
        <v>0</v>
      </c>
      <c r="U702" s="8">
        <f t="shared" si="220"/>
        <v>0</v>
      </c>
    </row>
    <row r="703" spans="1:21" ht="15.75" x14ac:dyDescent="0.25">
      <c r="A703" s="4" t="s">
        <v>55</v>
      </c>
      <c r="B703" t="s">
        <v>16</v>
      </c>
      <c r="C703" t="s">
        <v>68</v>
      </c>
      <c r="D703" s="1">
        <v>478</v>
      </c>
      <c r="E703" s="1">
        <v>9004</v>
      </c>
      <c r="F703" s="26">
        <v>0.9</v>
      </c>
      <c r="G703" s="29">
        <v>871000</v>
      </c>
      <c r="H703" s="32">
        <v>66375</v>
      </c>
      <c r="I703" s="40">
        <f t="shared" si="214"/>
        <v>724162.5</v>
      </c>
      <c r="J703" s="19">
        <v>7977</v>
      </c>
      <c r="K703" s="33"/>
      <c r="L703" s="43">
        <f t="shared" si="215"/>
        <v>7179.3</v>
      </c>
      <c r="M703" s="5">
        <f t="shared" si="216"/>
        <v>731341.8</v>
      </c>
      <c r="N703" s="23">
        <v>1.0900000000000001E-4</v>
      </c>
      <c r="O703" s="15">
        <f t="shared" si="217"/>
        <v>79.716256200000004</v>
      </c>
      <c r="P703" s="19">
        <v>10250</v>
      </c>
      <c r="Q703" s="32">
        <v>0</v>
      </c>
      <c r="R703" s="37">
        <f t="shared" si="218"/>
        <v>9225</v>
      </c>
      <c r="S703" s="2">
        <v>1.0900000000000001E-4</v>
      </c>
      <c r="T703" s="3">
        <f t="shared" si="219"/>
        <v>1.005525</v>
      </c>
      <c r="U703" s="8">
        <f t="shared" si="220"/>
        <v>80.721781200000009</v>
      </c>
    </row>
    <row r="704" spans="1:21" ht="15.75" x14ac:dyDescent="0.25">
      <c r="A704" s="4" t="s">
        <v>55</v>
      </c>
      <c r="B704" t="s">
        <v>16</v>
      </c>
      <c r="C704" t="s">
        <v>69</v>
      </c>
      <c r="D704" s="1">
        <v>478</v>
      </c>
      <c r="E704" s="1">
        <v>9004</v>
      </c>
      <c r="F704" s="26">
        <v>0</v>
      </c>
      <c r="G704" s="29">
        <v>871000</v>
      </c>
      <c r="H704" s="32">
        <v>66375</v>
      </c>
      <c r="I704" s="40">
        <f t="shared" si="214"/>
        <v>0</v>
      </c>
      <c r="J704" s="19">
        <v>7977</v>
      </c>
      <c r="K704" s="33"/>
      <c r="L704" s="43">
        <f t="shared" si="215"/>
        <v>0</v>
      </c>
      <c r="M704" s="5">
        <f t="shared" si="216"/>
        <v>0</v>
      </c>
      <c r="N704" s="23">
        <v>1.5E-5</v>
      </c>
      <c r="O704" s="15">
        <f t="shared" si="217"/>
        <v>0</v>
      </c>
      <c r="P704" s="19">
        <v>10250</v>
      </c>
      <c r="Q704" s="32">
        <v>0</v>
      </c>
      <c r="R704" s="37">
        <f t="shared" si="218"/>
        <v>0</v>
      </c>
      <c r="S704" s="2">
        <v>1.0000000000000001E-5</v>
      </c>
      <c r="T704" s="3">
        <f t="shared" si="219"/>
        <v>0</v>
      </c>
      <c r="U704" s="8">
        <f t="shared" si="220"/>
        <v>0</v>
      </c>
    </row>
    <row r="705" spans="1:21" ht="15.75" x14ac:dyDescent="0.25">
      <c r="A705" s="4" t="s">
        <v>55</v>
      </c>
      <c r="B705" t="s">
        <v>16</v>
      </c>
      <c r="C705" t="s">
        <v>70</v>
      </c>
      <c r="D705" s="1">
        <v>478</v>
      </c>
      <c r="E705" s="1">
        <v>9004</v>
      </c>
      <c r="F705" s="26">
        <v>0</v>
      </c>
      <c r="G705" s="29">
        <v>871000</v>
      </c>
      <c r="H705" s="32">
        <v>66375</v>
      </c>
      <c r="I705" s="40">
        <f t="shared" si="214"/>
        <v>0</v>
      </c>
      <c r="J705" s="19">
        <v>7977</v>
      </c>
      <c r="K705" s="33"/>
      <c r="L705" s="43">
        <f t="shared" si="215"/>
        <v>0</v>
      </c>
      <c r="M705" s="5">
        <f t="shared" si="216"/>
        <v>0</v>
      </c>
      <c r="N705" s="23">
        <v>1.73E-4</v>
      </c>
      <c r="O705" s="15">
        <f t="shared" si="217"/>
        <v>0</v>
      </c>
      <c r="P705" s="19">
        <v>10250</v>
      </c>
      <c r="Q705" s="32">
        <v>0</v>
      </c>
      <c r="R705" s="37">
        <f t="shared" si="218"/>
        <v>0</v>
      </c>
      <c r="S705" s="2">
        <v>1.73E-4</v>
      </c>
      <c r="T705" s="3">
        <f t="shared" si="219"/>
        <v>0</v>
      </c>
      <c r="U705" s="8">
        <f t="shared" si="220"/>
        <v>0</v>
      </c>
    </row>
    <row r="706" spans="1:21" ht="15.75" x14ac:dyDescent="0.25">
      <c r="A706" s="4" t="s">
        <v>55</v>
      </c>
      <c r="B706" t="s">
        <v>16</v>
      </c>
      <c r="C706" t="s">
        <v>30</v>
      </c>
      <c r="D706" s="1">
        <v>478</v>
      </c>
      <c r="E706" s="1">
        <v>9004</v>
      </c>
      <c r="F706" s="26">
        <v>0.9</v>
      </c>
      <c r="G706" s="29">
        <v>871000</v>
      </c>
      <c r="H706" s="32">
        <v>66375</v>
      </c>
      <c r="I706" s="40">
        <f t="shared" si="214"/>
        <v>724162.5</v>
      </c>
      <c r="J706" s="19">
        <v>7977</v>
      </c>
      <c r="K706" s="33"/>
      <c r="L706" s="43">
        <f t="shared" si="215"/>
        <v>7179.3</v>
      </c>
      <c r="M706" s="5">
        <f t="shared" si="216"/>
        <v>731341.8</v>
      </c>
      <c r="N706" s="23">
        <v>0</v>
      </c>
      <c r="O706" s="15">
        <f t="shared" si="217"/>
        <v>0</v>
      </c>
      <c r="P706" s="19">
        <v>10250</v>
      </c>
      <c r="Q706" s="32">
        <v>0</v>
      </c>
      <c r="R706" s="37">
        <f t="shared" si="218"/>
        <v>9225</v>
      </c>
      <c r="S706" s="2">
        <v>0</v>
      </c>
      <c r="T706" s="3">
        <f t="shared" si="219"/>
        <v>0</v>
      </c>
      <c r="U706" s="8">
        <f t="shared" si="220"/>
        <v>0</v>
      </c>
    </row>
    <row r="707" spans="1:21" ht="15.75" x14ac:dyDescent="0.25">
      <c r="A707" s="4" t="s">
        <v>55</v>
      </c>
      <c r="B707" t="s">
        <v>16</v>
      </c>
      <c r="C707" t="s">
        <v>16</v>
      </c>
      <c r="D707" s="1">
        <v>478</v>
      </c>
      <c r="E707" s="1">
        <v>9004</v>
      </c>
      <c r="F707" s="26">
        <v>0.9</v>
      </c>
      <c r="G707" s="29">
        <v>871000</v>
      </c>
      <c r="H707" s="32">
        <v>66375</v>
      </c>
      <c r="I707" s="40">
        <f t="shared" si="214"/>
        <v>724162.5</v>
      </c>
      <c r="J707" s="19">
        <v>7977</v>
      </c>
      <c r="K707" s="33"/>
      <c r="L707" s="43">
        <f t="shared" si="215"/>
        <v>7179.3</v>
      </c>
      <c r="M707" s="5">
        <f t="shared" si="216"/>
        <v>731341.8</v>
      </c>
      <c r="N707" s="23">
        <v>0</v>
      </c>
      <c r="O707" s="15">
        <f t="shared" si="217"/>
        <v>0</v>
      </c>
      <c r="P707" s="19">
        <v>10250</v>
      </c>
      <c r="Q707" s="32">
        <v>0</v>
      </c>
      <c r="R707" s="37">
        <f t="shared" si="218"/>
        <v>9225</v>
      </c>
      <c r="S707" s="2">
        <v>0</v>
      </c>
      <c r="T707" s="3">
        <f t="shared" si="219"/>
        <v>0</v>
      </c>
      <c r="U707" s="8">
        <f t="shared" si="220"/>
        <v>0</v>
      </c>
    </row>
    <row r="708" spans="1:21" ht="15.75" x14ac:dyDescent="0.25">
      <c r="A708" s="4" t="s">
        <v>55</v>
      </c>
      <c r="B708" t="s">
        <v>16</v>
      </c>
      <c r="C708" t="s">
        <v>35</v>
      </c>
      <c r="D708" s="1">
        <v>478</v>
      </c>
      <c r="E708" s="1">
        <v>9004</v>
      </c>
      <c r="F708" s="26">
        <v>0.9</v>
      </c>
      <c r="G708" s="29">
        <v>871000</v>
      </c>
      <c r="H708" s="32">
        <v>66375</v>
      </c>
      <c r="I708" s="40">
        <f t="shared" si="214"/>
        <v>724162.5</v>
      </c>
      <c r="J708" s="19">
        <v>7977</v>
      </c>
      <c r="K708" s="33"/>
      <c r="L708" s="43">
        <f t="shared" si="215"/>
        <v>7179.3</v>
      </c>
      <c r="M708" s="5">
        <f t="shared" si="216"/>
        <v>731341.8</v>
      </c>
      <c r="N708" s="23">
        <v>1.73E-4</v>
      </c>
      <c r="O708" s="15">
        <f t="shared" si="217"/>
        <v>126.52213140000001</v>
      </c>
      <c r="P708" s="19">
        <v>10250</v>
      </c>
      <c r="Q708" s="32">
        <v>0</v>
      </c>
      <c r="R708" s="37">
        <f t="shared" si="218"/>
        <v>9225</v>
      </c>
      <c r="S708" s="2">
        <v>1.73E-4</v>
      </c>
      <c r="T708" s="3">
        <f t="shared" si="219"/>
        <v>1.595925</v>
      </c>
      <c r="U708" s="8">
        <f t="shared" si="220"/>
        <v>128.1180564</v>
      </c>
    </row>
    <row r="709" spans="1:21" ht="15.75" x14ac:dyDescent="0.25">
      <c r="A709" s="4" t="s">
        <v>55</v>
      </c>
      <c r="B709" t="s">
        <v>16</v>
      </c>
      <c r="C709" t="s">
        <v>32</v>
      </c>
      <c r="D709" s="1">
        <v>478</v>
      </c>
      <c r="E709" s="1">
        <v>9004</v>
      </c>
      <c r="F709" s="26">
        <v>0.9</v>
      </c>
      <c r="G709" s="29">
        <v>871000</v>
      </c>
      <c r="H709" s="32">
        <v>66375</v>
      </c>
      <c r="I709" s="40">
        <f t="shared" si="214"/>
        <v>724162.5</v>
      </c>
      <c r="J709" s="19">
        <v>7977</v>
      </c>
      <c r="K709" s="33"/>
      <c r="L709" s="43">
        <f t="shared" si="215"/>
        <v>7179.3</v>
      </c>
      <c r="M709" s="5">
        <f t="shared" si="216"/>
        <v>731341.8</v>
      </c>
      <c r="N709" s="23">
        <v>1.0269999999999999E-3</v>
      </c>
      <c r="O709" s="15">
        <f t="shared" si="217"/>
        <v>751.08802860000003</v>
      </c>
      <c r="P709" s="19">
        <v>10250</v>
      </c>
      <c r="Q709" s="32">
        <v>0</v>
      </c>
      <c r="R709" s="37">
        <f t="shared" si="218"/>
        <v>9225</v>
      </c>
      <c r="S709" s="2">
        <v>8.2399999999999997E-4</v>
      </c>
      <c r="T709" s="3">
        <f t="shared" si="219"/>
        <v>7.6013999999999999</v>
      </c>
      <c r="U709" s="8">
        <f t="shared" si="220"/>
        <v>758.68942860000004</v>
      </c>
    </row>
    <row r="710" spans="1:21" ht="15.75" x14ac:dyDescent="0.25">
      <c r="A710" s="4" t="s">
        <v>55</v>
      </c>
      <c r="B710" t="s">
        <v>16</v>
      </c>
      <c r="C710" t="s">
        <v>31</v>
      </c>
      <c r="D710" s="1">
        <v>478</v>
      </c>
      <c r="E710" s="1">
        <v>9004</v>
      </c>
      <c r="F710" s="26">
        <v>0.9</v>
      </c>
      <c r="G710" s="29">
        <v>871000</v>
      </c>
      <c r="H710" s="32">
        <v>66375</v>
      </c>
      <c r="I710" s="40">
        <f t="shared" si="214"/>
        <v>724162.5</v>
      </c>
      <c r="J710" s="19">
        <v>7977</v>
      </c>
      <c r="K710" s="33"/>
      <c r="L710" s="43">
        <f t="shared" si="215"/>
        <v>7179.3</v>
      </c>
      <c r="M710" s="5">
        <f t="shared" si="216"/>
        <v>731341.8</v>
      </c>
      <c r="N710" s="23">
        <v>4.8999999999999998E-5</v>
      </c>
      <c r="O710" s="15">
        <f t="shared" si="217"/>
        <v>35.835748199999998</v>
      </c>
      <c r="P710" s="19">
        <v>10250</v>
      </c>
      <c r="Q710" s="32">
        <v>0</v>
      </c>
      <c r="R710" s="37">
        <f t="shared" si="218"/>
        <v>9225</v>
      </c>
      <c r="S710" s="2">
        <v>4.6E-5</v>
      </c>
      <c r="T710" s="3">
        <f t="shared" si="219"/>
        <v>0.42435</v>
      </c>
      <c r="U710" s="8">
        <f t="shared" si="220"/>
        <v>36.260098199999995</v>
      </c>
    </row>
    <row r="711" spans="1:21" ht="15.75" x14ac:dyDescent="0.25">
      <c r="A711" s="4" t="s">
        <v>55</v>
      </c>
      <c r="B711" t="s">
        <v>16</v>
      </c>
      <c r="C711" t="s">
        <v>163</v>
      </c>
      <c r="D711" s="1">
        <v>478</v>
      </c>
      <c r="E711" s="1">
        <v>9004</v>
      </c>
      <c r="F711" s="26">
        <v>0.9</v>
      </c>
      <c r="G711" s="29">
        <v>871000</v>
      </c>
      <c r="H711" s="32">
        <v>66375</v>
      </c>
      <c r="I711" s="40">
        <f t="shared" si="214"/>
        <v>724162.5</v>
      </c>
      <c r="J711" s="19">
        <v>7977</v>
      </c>
      <c r="K711" s="33"/>
      <c r="L711" s="43">
        <f t="shared" si="215"/>
        <v>7179.3</v>
      </c>
      <c r="M711" s="5">
        <f t="shared" si="216"/>
        <v>731341.8</v>
      </c>
      <c r="N711" s="23">
        <v>7.2000000000000002E-5</v>
      </c>
      <c r="O711" s="15">
        <f t="shared" si="217"/>
        <v>52.656609600000003</v>
      </c>
      <c r="P711" s="19">
        <v>10250</v>
      </c>
      <c r="Q711" s="32">
        <v>0</v>
      </c>
      <c r="R711" s="37">
        <f t="shared" si="218"/>
        <v>9225</v>
      </c>
      <c r="S711" s="2">
        <v>3.6999999999999998E-5</v>
      </c>
      <c r="T711" s="3">
        <f t="shared" si="219"/>
        <v>0.34132499999999999</v>
      </c>
      <c r="U711" s="8">
        <f t="shared" si="220"/>
        <v>52.997934600000001</v>
      </c>
    </row>
    <row r="712" spans="1:21" ht="15.75" x14ac:dyDescent="0.25">
      <c r="A712" s="4" t="s">
        <v>55</v>
      </c>
      <c r="B712" t="s">
        <v>16</v>
      </c>
      <c r="C712" t="s">
        <v>60</v>
      </c>
      <c r="D712" s="1">
        <v>959</v>
      </c>
      <c r="E712" s="1">
        <v>9400</v>
      </c>
      <c r="F712" s="26">
        <v>0.9</v>
      </c>
      <c r="G712" s="29">
        <v>0</v>
      </c>
      <c r="H712" s="32"/>
      <c r="I712" s="40">
        <f t="shared" si="214"/>
        <v>0</v>
      </c>
      <c r="J712" s="19">
        <v>0</v>
      </c>
      <c r="K712" s="33"/>
      <c r="L712" s="43">
        <f t="shared" si="215"/>
        <v>0</v>
      </c>
      <c r="M712" s="5">
        <f t="shared" si="216"/>
        <v>0</v>
      </c>
      <c r="N712" s="23">
        <v>1.147E-3</v>
      </c>
      <c r="O712" s="15">
        <f t="shared" ref="O712:O731" si="221">M712*N712</f>
        <v>0</v>
      </c>
      <c r="P712" s="19">
        <v>0</v>
      </c>
      <c r="Q712" s="32"/>
      <c r="R712" s="37">
        <f t="shared" si="218"/>
        <v>0</v>
      </c>
      <c r="S712" s="2">
        <v>1.145E-3</v>
      </c>
      <c r="T712" s="3">
        <f t="shared" si="219"/>
        <v>0</v>
      </c>
      <c r="U712" s="8">
        <f t="shared" si="220"/>
        <v>0</v>
      </c>
    </row>
    <row r="713" spans="1:21" ht="15.75" x14ac:dyDescent="0.25">
      <c r="A713" s="4" t="s">
        <v>55</v>
      </c>
      <c r="B713" t="s">
        <v>16</v>
      </c>
      <c r="C713" t="s">
        <v>61</v>
      </c>
      <c r="D713" s="1">
        <v>959</v>
      </c>
      <c r="E713" s="1">
        <v>9400</v>
      </c>
      <c r="F713" s="26">
        <v>0.9</v>
      </c>
      <c r="G713" s="29">
        <v>0</v>
      </c>
      <c r="H713" s="32"/>
      <c r="I713" s="40">
        <f t="shared" si="214"/>
        <v>0</v>
      </c>
      <c r="J713" s="19">
        <v>0</v>
      </c>
      <c r="K713" s="33"/>
      <c r="L713" s="43">
        <f t="shared" si="215"/>
        <v>0</v>
      </c>
      <c r="M713" s="5">
        <f t="shared" si="216"/>
        <v>0</v>
      </c>
      <c r="N713" s="23">
        <v>1.13E-4</v>
      </c>
      <c r="O713" s="15">
        <f t="shared" si="221"/>
        <v>0</v>
      </c>
      <c r="P713" s="19">
        <v>0</v>
      </c>
      <c r="Q713" s="32"/>
      <c r="R713" s="37">
        <f t="shared" si="218"/>
        <v>0</v>
      </c>
      <c r="S713" s="2">
        <v>1.0900000000000001E-4</v>
      </c>
      <c r="T713" s="3">
        <f t="shared" si="219"/>
        <v>0</v>
      </c>
      <c r="U713" s="8">
        <f t="shared" si="220"/>
        <v>0</v>
      </c>
    </row>
    <row r="714" spans="1:21" ht="15.75" x14ac:dyDescent="0.25">
      <c r="A714" s="4" t="s">
        <v>55</v>
      </c>
      <c r="B714" t="s">
        <v>16</v>
      </c>
      <c r="C714" t="s">
        <v>62</v>
      </c>
      <c r="D714" s="1">
        <v>959</v>
      </c>
      <c r="E714" s="1">
        <v>9400</v>
      </c>
      <c r="F714" s="26">
        <v>0.9</v>
      </c>
      <c r="G714" s="29">
        <v>0</v>
      </c>
      <c r="H714" s="32"/>
      <c r="I714" s="40">
        <f t="shared" si="214"/>
        <v>0</v>
      </c>
      <c r="J714" s="19">
        <v>0</v>
      </c>
      <c r="K714" s="33"/>
      <c r="L714" s="43">
        <f t="shared" si="215"/>
        <v>0</v>
      </c>
      <c r="M714" s="5">
        <f t="shared" si="216"/>
        <v>0</v>
      </c>
      <c r="N714" s="23">
        <v>4.2200000000000001E-4</v>
      </c>
      <c r="O714" s="15">
        <f t="shared" si="221"/>
        <v>0</v>
      </c>
      <c r="P714" s="19">
        <v>0</v>
      </c>
      <c r="Q714" s="32"/>
      <c r="R714" s="37">
        <f t="shared" si="218"/>
        <v>0</v>
      </c>
      <c r="S714" s="2">
        <v>3.8099999999999999E-4</v>
      </c>
      <c r="T714" s="3">
        <f t="shared" si="219"/>
        <v>0</v>
      </c>
      <c r="U714" s="8">
        <f t="shared" si="220"/>
        <v>0</v>
      </c>
    </row>
    <row r="715" spans="1:21" ht="15.75" x14ac:dyDescent="0.25">
      <c r="A715" s="4" t="s">
        <v>55</v>
      </c>
      <c r="B715" t="s">
        <v>16</v>
      </c>
      <c r="C715" t="s">
        <v>74</v>
      </c>
      <c r="D715" s="1">
        <v>959</v>
      </c>
      <c r="E715" s="1">
        <v>9400</v>
      </c>
      <c r="F715" s="26">
        <v>0.9</v>
      </c>
      <c r="G715" s="29">
        <v>0</v>
      </c>
      <c r="H715" s="32"/>
      <c r="I715" s="40">
        <f t="shared" si="214"/>
        <v>0</v>
      </c>
      <c r="J715" s="19">
        <v>0</v>
      </c>
      <c r="K715" s="33"/>
      <c r="L715" s="43">
        <f t="shared" si="215"/>
        <v>0</v>
      </c>
      <c r="M715" s="5">
        <f t="shared" si="216"/>
        <v>0</v>
      </c>
      <c r="N715" s="23">
        <v>5.0390000000000001E-3</v>
      </c>
      <c r="O715" s="15">
        <f t="shared" si="221"/>
        <v>0</v>
      </c>
      <c r="P715" s="19">
        <v>0</v>
      </c>
      <c r="Q715" s="32"/>
      <c r="R715" s="37">
        <f t="shared" si="218"/>
        <v>0</v>
      </c>
      <c r="S715" s="2">
        <v>5.0080000000000003E-3</v>
      </c>
      <c r="T715" s="3">
        <f t="shared" si="219"/>
        <v>0</v>
      </c>
      <c r="U715" s="8">
        <f t="shared" si="220"/>
        <v>0</v>
      </c>
    </row>
    <row r="716" spans="1:21" ht="15.75" x14ac:dyDescent="0.25">
      <c r="A716" s="4" t="s">
        <v>55</v>
      </c>
      <c r="B716" t="s">
        <v>16</v>
      </c>
      <c r="C716" t="s">
        <v>63</v>
      </c>
      <c r="D716" s="1">
        <v>959</v>
      </c>
      <c r="E716" s="1">
        <v>9400</v>
      </c>
      <c r="F716" s="26">
        <v>0.9</v>
      </c>
      <c r="G716" s="29">
        <v>0</v>
      </c>
      <c r="H716" s="32"/>
      <c r="I716" s="40">
        <f t="shared" si="214"/>
        <v>0</v>
      </c>
      <c r="J716" s="19">
        <v>0</v>
      </c>
      <c r="K716" s="33"/>
      <c r="L716" s="43">
        <f t="shared" si="215"/>
        <v>0</v>
      </c>
      <c r="M716" s="5">
        <f t="shared" si="216"/>
        <v>0</v>
      </c>
      <c r="N716" s="23">
        <v>0</v>
      </c>
      <c r="O716" s="15">
        <f t="shared" si="221"/>
        <v>0</v>
      </c>
      <c r="P716" s="19">
        <v>0</v>
      </c>
      <c r="Q716" s="32"/>
      <c r="R716" s="37">
        <f t="shared" si="218"/>
        <v>0</v>
      </c>
      <c r="S716" s="2">
        <v>0</v>
      </c>
      <c r="T716" s="3">
        <f t="shared" si="219"/>
        <v>0</v>
      </c>
      <c r="U716" s="8">
        <f t="shared" si="220"/>
        <v>0</v>
      </c>
    </row>
    <row r="717" spans="1:21" ht="15.75" x14ac:dyDescent="0.25">
      <c r="A717" s="4" t="s">
        <v>55</v>
      </c>
      <c r="B717" t="s">
        <v>16</v>
      </c>
      <c r="C717" t="s">
        <v>64</v>
      </c>
      <c r="D717" s="1">
        <v>959</v>
      </c>
      <c r="E717" s="1">
        <v>9400</v>
      </c>
      <c r="F717" s="26">
        <v>0.9</v>
      </c>
      <c r="G717" s="29">
        <v>0</v>
      </c>
      <c r="H717" s="32"/>
      <c r="I717" s="40">
        <f t="shared" si="214"/>
        <v>0</v>
      </c>
      <c r="J717" s="19">
        <v>0</v>
      </c>
      <c r="K717" s="33"/>
      <c r="L717" s="43">
        <f t="shared" si="215"/>
        <v>0</v>
      </c>
      <c r="M717" s="5">
        <f t="shared" si="216"/>
        <v>0</v>
      </c>
      <c r="N717" s="23">
        <v>6.7999999999999999E-5</v>
      </c>
      <c r="O717" s="15">
        <f t="shared" si="221"/>
        <v>0</v>
      </c>
      <c r="P717" s="19">
        <v>0</v>
      </c>
      <c r="Q717" s="32"/>
      <c r="R717" s="37">
        <f t="shared" si="218"/>
        <v>0</v>
      </c>
      <c r="S717" s="2">
        <v>6.7999999999999999E-5</v>
      </c>
      <c r="T717" s="3">
        <f t="shared" si="219"/>
        <v>0</v>
      </c>
      <c r="U717" s="8">
        <f t="shared" si="220"/>
        <v>0</v>
      </c>
    </row>
    <row r="718" spans="1:21" ht="15.75" x14ac:dyDescent="0.25">
      <c r="A718" s="4" t="s">
        <v>55</v>
      </c>
      <c r="B718" t="s">
        <v>16</v>
      </c>
      <c r="C718" t="s">
        <v>65</v>
      </c>
      <c r="D718" s="1">
        <v>959</v>
      </c>
      <c r="E718" s="1">
        <v>9400</v>
      </c>
      <c r="F718" s="26">
        <v>0.9</v>
      </c>
      <c r="G718" s="29">
        <v>0</v>
      </c>
      <c r="H718" s="32"/>
      <c r="I718" s="40">
        <f t="shared" si="214"/>
        <v>0</v>
      </c>
      <c r="J718" s="19">
        <v>0</v>
      </c>
      <c r="K718" s="33"/>
      <c r="L718" s="43">
        <f t="shared" si="215"/>
        <v>0</v>
      </c>
      <c r="M718" s="5">
        <f t="shared" si="216"/>
        <v>0</v>
      </c>
      <c r="N718" s="23">
        <v>1.54E-4</v>
      </c>
      <c r="O718" s="15">
        <f t="shared" si="221"/>
        <v>0</v>
      </c>
      <c r="P718" s="19">
        <v>0</v>
      </c>
      <c r="Q718" s="32"/>
      <c r="R718" s="37">
        <f t="shared" si="218"/>
        <v>0</v>
      </c>
      <c r="S718" s="2">
        <v>1.03E-4</v>
      </c>
      <c r="T718" s="3">
        <f t="shared" si="219"/>
        <v>0</v>
      </c>
      <c r="U718" s="8">
        <f t="shared" si="220"/>
        <v>0</v>
      </c>
    </row>
    <row r="719" spans="1:21" ht="15.75" x14ac:dyDescent="0.25">
      <c r="A719" s="4" t="s">
        <v>55</v>
      </c>
      <c r="B719" t="s">
        <v>16</v>
      </c>
      <c r="C719" t="s">
        <v>78</v>
      </c>
      <c r="D719" s="1">
        <v>959</v>
      </c>
      <c r="E719" s="1">
        <v>9400</v>
      </c>
      <c r="F719" s="26">
        <v>0.9</v>
      </c>
      <c r="G719" s="29">
        <v>0</v>
      </c>
      <c r="H719" s="32"/>
      <c r="I719" s="40">
        <f t="shared" si="214"/>
        <v>0</v>
      </c>
      <c r="J719" s="19">
        <v>0</v>
      </c>
      <c r="K719" s="33"/>
      <c r="L719" s="43">
        <f t="shared" si="215"/>
        <v>0</v>
      </c>
      <c r="M719" s="5">
        <f t="shared" si="216"/>
        <v>0</v>
      </c>
      <c r="N719" s="23">
        <v>3.8000000000000002E-5</v>
      </c>
      <c r="O719" s="15">
        <f t="shared" si="221"/>
        <v>0</v>
      </c>
      <c r="P719" s="19">
        <v>0</v>
      </c>
      <c r="Q719" s="32"/>
      <c r="R719" s="37">
        <f t="shared" si="218"/>
        <v>0</v>
      </c>
      <c r="S719" s="2">
        <v>3.6999999999999998E-5</v>
      </c>
      <c r="T719" s="3">
        <f t="shared" si="219"/>
        <v>0</v>
      </c>
      <c r="U719" s="8">
        <f t="shared" si="220"/>
        <v>0</v>
      </c>
    </row>
    <row r="720" spans="1:21" ht="15.75" x14ac:dyDescent="0.25">
      <c r="A720" s="4" t="s">
        <v>55</v>
      </c>
      <c r="B720" t="s">
        <v>16</v>
      </c>
      <c r="C720" t="s">
        <v>79</v>
      </c>
      <c r="D720" s="1">
        <v>959</v>
      </c>
      <c r="E720" s="1">
        <v>9400</v>
      </c>
      <c r="F720" s="26">
        <v>0.9</v>
      </c>
      <c r="G720" s="29">
        <v>0</v>
      </c>
      <c r="H720" s="32"/>
      <c r="I720" s="40">
        <f t="shared" ref="I720:I731" si="222">(G720-H720)*F720</f>
        <v>0</v>
      </c>
      <c r="J720" s="19">
        <v>0</v>
      </c>
      <c r="K720" s="33"/>
      <c r="L720" s="43">
        <f t="shared" ref="L720:L731" si="223">(J720-K720)*F720</f>
        <v>0</v>
      </c>
      <c r="M720" s="5">
        <f t="shared" ref="M720:M731" si="224">(G720-H720+J720-K720)*F720</f>
        <v>0</v>
      </c>
      <c r="N720" s="23">
        <v>7.8600000000000002E-4</v>
      </c>
      <c r="O720" s="15">
        <f t="shared" si="221"/>
        <v>0</v>
      </c>
      <c r="P720" s="19">
        <v>0</v>
      </c>
      <c r="Q720" s="32"/>
      <c r="R720" s="37">
        <f t="shared" ref="R720:R731" si="225">+(P720-Q720)*F720</f>
        <v>0</v>
      </c>
      <c r="S720" s="2">
        <v>7.8299999999999995E-4</v>
      </c>
      <c r="T720" s="3">
        <f t="shared" ref="T720:T731" si="226">R720*S720</f>
        <v>0</v>
      </c>
      <c r="U720" s="8">
        <f t="shared" ref="U720:U731" si="227">+O720+T720</f>
        <v>0</v>
      </c>
    </row>
    <row r="721" spans="1:21" ht="15.75" x14ac:dyDescent="0.25">
      <c r="A721" s="4" t="s">
        <v>55</v>
      </c>
      <c r="B721" t="s">
        <v>16</v>
      </c>
      <c r="C721" t="s">
        <v>67</v>
      </c>
      <c r="D721" s="1">
        <v>959</v>
      </c>
      <c r="E721" s="1">
        <v>9400</v>
      </c>
      <c r="F721" s="26">
        <v>0.9</v>
      </c>
      <c r="G721" s="29">
        <v>0</v>
      </c>
      <c r="H721" s="32"/>
      <c r="I721" s="40">
        <f t="shared" si="222"/>
        <v>0</v>
      </c>
      <c r="J721" s="19">
        <v>0</v>
      </c>
      <c r="K721" s="33"/>
      <c r="L721" s="43">
        <f t="shared" si="223"/>
        <v>0</v>
      </c>
      <c r="M721" s="5">
        <f t="shared" si="224"/>
        <v>0</v>
      </c>
      <c r="N721" s="23">
        <v>6.6000000000000005E-5</v>
      </c>
      <c r="O721" s="15">
        <f t="shared" si="221"/>
        <v>0</v>
      </c>
      <c r="P721" s="19">
        <v>0</v>
      </c>
      <c r="Q721" s="32"/>
      <c r="R721" s="37">
        <f t="shared" si="225"/>
        <v>0</v>
      </c>
      <c r="S721" s="2">
        <v>6.6000000000000005E-5</v>
      </c>
      <c r="T721" s="3">
        <f t="shared" si="226"/>
        <v>0</v>
      </c>
      <c r="U721" s="8">
        <f t="shared" si="227"/>
        <v>0</v>
      </c>
    </row>
    <row r="722" spans="1:21" ht="15.75" x14ac:dyDescent="0.25">
      <c r="A722" s="4" t="s">
        <v>55</v>
      </c>
      <c r="B722" t="s">
        <v>16</v>
      </c>
      <c r="C722" t="s">
        <v>80</v>
      </c>
      <c r="D722" s="1">
        <v>959</v>
      </c>
      <c r="E722" s="1">
        <v>9400</v>
      </c>
      <c r="F722" s="26">
        <v>0.9</v>
      </c>
      <c r="G722" s="29">
        <v>0</v>
      </c>
      <c r="H722" s="32"/>
      <c r="I722" s="40">
        <f t="shared" ref="I722" si="228">(G722-H722)*F722</f>
        <v>0</v>
      </c>
      <c r="J722" s="19">
        <v>0</v>
      </c>
      <c r="K722" s="33"/>
      <c r="L722" s="43">
        <f t="shared" ref="L722" si="229">(J722-K722)*F722</f>
        <v>0</v>
      </c>
      <c r="M722" s="5">
        <f t="shared" ref="M722" si="230">(G722-H722+J722-K722)*F722</f>
        <v>0</v>
      </c>
      <c r="N722" s="23">
        <v>0</v>
      </c>
      <c r="O722" s="15">
        <f t="shared" ref="O722" si="231">M722*N722</f>
        <v>0</v>
      </c>
      <c r="P722" s="19">
        <v>0</v>
      </c>
      <c r="Q722" s="32"/>
      <c r="R722" s="37">
        <f t="shared" ref="R722" si="232">+(P722-Q722)*F722</f>
        <v>0</v>
      </c>
      <c r="S722" s="2">
        <v>0</v>
      </c>
      <c r="T722" s="3">
        <f t="shared" ref="T722" si="233">R722*S722</f>
        <v>0</v>
      </c>
      <c r="U722" s="8">
        <f t="shared" ref="U722" si="234">+O722+T722</f>
        <v>0</v>
      </c>
    </row>
    <row r="723" spans="1:21" ht="15.75" x14ac:dyDescent="0.25">
      <c r="A723" s="4" t="s">
        <v>55</v>
      </c>
      <c r="B723" t="s">
        <v>16</v>
      </c>
      <c r="C723" t="s">
        <v>68</v>
      </c>
      <c r="D723" s="1">
        <v>959</v>
      </c>
      <c r="E723" s="1">
        <v>9400</v>
      </c>
      <c r="F723" s="26">
        <v>0.9</v>
      </c>
      <c r="G723" s="29">
        <v>0</v>
      </c>
      <c r="H723" s="32"/>
      <c r="I723" s="40">
        <f t="shared" si="222"/>
        <v>0</v>
      </c>
      <c r="J723" s="19">
        <v>0</v>
      </c>
      <c r="K723" s="33"/>
      <c r="L723" s="43">
        <f t="shared" si="223"/>
        <v>0</v>
      </c>
      <c r="M723" s="5">
        <f t="shared" si="224"/>
        <v>0</v>
      </c>
      <c r="N723" s="23">
        <v>1.0900000000000001E-4</v>
      </c>
      <c r="O723" s="15">
        <f t="shared" si="221"/>
        <v>0</v>
      </c>
      <c r="P723" s="19">
        <v>0</v>
      </c>
      <c r="Q723" s="32"/>
      <c r="R723" s="37">
        <f t="shared" si="225"/>
        <v>0</v>
      </c>
      <c r="S723" s="2">
        <v>1.0900000000000001E-4</v>
      </c>
      <c r="T723" s="3">
        <f t="shared" si="226"/>
        <v>0</v>
      </c>
      <c r="U723" s="8">
        <f t="shared" si="227"/>
        <v>0</v>
      </c>
    </row>
    <row r="724" spans="1:21" ht="15.75" x14ac:dyDescent="0.25">
      <c r="A724" s="4" t="s">
        <v>55</v>
      </c>
      <c r="B724" t="s">
        <v>16</v>
      </c>
      <c r="C724" t="s">
        <v>69</v>
      </c>
      <c r="D724" s="1">
        <v>959</v>
      </c>
      <c r="E724" s="1">
        <v>9400</v>
      </c>
      <c r="F724" s="26">
        <v>0</v>
      </c>
      <c r="G724" s="29">
        <v>0</v>
      </c>
      <c r="H724" s="32"/>
      <c r="I724" s="40">
        <f t="shared" si="222"/>
        <v>0</v>
      </c>
      <c r="J724" s="19">
        <v>0</v>
      </c>
      <c r="K724" s="33"/>
      <c r="L724" s="43">
        <f t="shared" si="223"/>
        <v>0</v>
      </c>
      <c r="M724" s="5">
        <f t="shared" si="224"/>
        <v>0</v>
      </c>
      <c r="N724" s="23">
        <v>1.5E-5</v>
      </c>
      <c r="O724" s="15">
        <f t="shared" si="221"/>
        <v>0</v>
      </c>
      <c r="P724" s="19">
        <v>0</v>
      </c>
      <c r="Q724" s="32"/>
      <c r="R724" s="37">
        <f t="shared" si="225"/>
        <v>0</v>
      </c>
      <c r="S724" s="2">
        <v>1.0000000000000001E-5</v>
      </c>
      <c r="T724" s="3">
        <f t="shared" si="226"/>
        <v>0</v>
      </c>
      <c r="U724" s="8">
        <f t="shared" si="227"/>
        <v>0</v>
      </c>
    </row>
    <row r="725" spans="1:21" ht="15.75" x14ac:dyDescent="0.25">
      <c r="A725" s="4" t="s">
        <v>55</v>
      </c>
      <c r="B725" t="s">
        <v>16</v>
      </c>
      <c r="C725" t="s">
        <v>70</v>
      </c>
      <c r="D725" s="1">
        <v>959</v>
      </c>
      <c r="E725" s="1">
        <v>9400</v>
      </c>
      <c r="F725" s="26">
        <v>0</v>
      </c>
      <c r="G725" s="29">
        <v>0</v>
      </c>
      <c r="H725" s="32"/>
      <c r="I725" s="40">
        <f t="shared" si="222"/>
        <v>0</v>
      </c>
      <c r="J725" s="19">
        <v>0</v>
      </c>
      <c r="K725" s="33"/>
      <c r="L725" s="43">
        <f t="shared" si="223"/>
        <v>0</v>
      </c>
      <c r="M725" s="5">
        <f t="shared" si="224"/>
        <v>0</v>
      </c>
      <c r="N725" s="23">
        <v>1.73E-4</v>
      </c>
      <c r="O725" s="15">
        <f t="shared" si="221"/>
        <v>0</v>
      </c>
      <c r="P725" s="19">
        <v>0</v>
      </c>
      <c r="Q725" s="32"/>
      <c r="R725" s="37">
        <f t="shared" si="225"/>
        <v>0</v>
      </c>
      <c r="S725" s="2">
        <v>1.73E-4</v>
      </c>
      <c r="T725" s="3">
        <f t="shared" si="226"/>
        <v>0</v>
      </c>
      <c r="U725" s="8">
        <f t="shared" si="227"/>
        <v>0</v>
      </c>
    </row>
    <row r="726" spans="1:21" ht="15.75" x14ac:dyDescent="0.25">
      <c r="A726" s="4" t="s">
        <v>55</v>
      </c>
      <c r="B726" t="s">
        <v>16</v>
      </c>
      <c r="C726" t="s">
        <v>30</v>
      </c>
      <c r="D726" s="1">
        <v>959</v>
      </c>
      <c r="E726" s="1">
        <v>9400</v>
      </c>
      <c r="F726" s="26">
        <v>0.9</v>
      </c>
      <c r="G726" s="29">
        <v>0</v>
      </c>
      <c r="H726" s="32"/>
      <c r="I726" s="40">
        <f t="shared" si="222"/>
        <v>0</v>
      </c>
      <c r="J726" s="19">
        <v>0</v>
      </c>
      <c r="K726" s="33"/>
      <c r="L726" s="43">
        <f t="shared" si="223"/>
        <v>0</v>
      </c>
      <c r="M726" s="5">
        <f t="shared" si="224"/>
        <v>0</v>
      </c>
      <c r="N726" s="23">
        <v>0</v>
      </c>
      <c r="O726" s="15">
        <f t="shared" si="221"/>
        <v>0</v>
      </c>
      <c r="P726" s="19">
        <v>0</v>
      </c>
      <c r="Q726" s="32"/>
      <c r="R726" s="37">
        <f t="shared" si="225"/>
        <v>0</v>
      </c>
      <c r="S726" s="2">
        <v>0</v>
      </c>
      <c r="T726" s="3">
        <f t="shared" si="226"/>
        <v>0</v>
      </c>
      <c r="U726" s="8">
        <f t="shared" si="227"/>
        <v>0</v>
      </c>
    </row>
    <row r="727" spans="1:21" ht="15.75" x14ac:dyDescent="0.25">
      <c r="A727" s="4" t="s">
        <v>55</v>
      </c>
      <c r="B727" t="s">
        <v>16</v>
      </c>
      <c r="C727" t="s">
        <v>16</v>
      </c>
      <c r="D727" s="1">
        <v>959</v>
      </c>
      <c r="E727" s="1">
        <v>9400</v>
      </c>
      <c r="F727" s="26">
        <v>0.9</v>
      </c>
      <c r="G727" s="29">
        <v>0</v>
      </c>
      <c r="H727" s="32"/>
      <c r="I727" s="40">
        <f t="shared" si="222"/>
        <v>0</v>
      </c>
      <c r="J727" s="19">
        <v>0</v>
      </c>
      <c r="K727" s="33"/>
      <c r="L727" s="43">
        <f t="shared" si="223"/>
        <v>0</v>
      </c>
      <c r="M727" s="5">
        <f t="shared" si="224"/>
        <v>0</v>
      </c>
      <c r="N727" s="23">
        <v>0</v>
      </c>
      <c r="O727" s="15">
        <f t="shared" si="221"/>
        <v>0</v>
      </c>
      <c r="P727" s="19">
        <v>0</v>
      </c>
      <c r="Q727" s="32"/>
      <c r="R727" s="37">
        <f t="shared" si="225"/>
        <v>0</v>
      </c>
      <c r="S727" s="2">
        <v>0</v>
      </c>
      <c r="T727" s="3">
        <f t="shared" si="226"/>
        <v>0</v>
      </c>
      <c r="U727" s="8">
        <f t="shared" si="227"/>
        <v>0</v>
      </c>
    </row>
    <row r="728" spans="1:21" ht="15.75" x14ac:dyDescent="0.25">
      <c r="A728" s="4" t="s">
        <v>55</v>
      </c>
      <c r="B728" t="s">
        <v>16</v>
      </c>
      <c r="C728" t="s">
        <v>35</v>
      </c>
      <c r="D728" s="1">
        <v>959</v>
      </c>
      <c r="E728" s="1">
        <v>9400</v>
      </c>
      <c r="F728" s="26">
        <v>0.9</v>
      </c>
      <c r="G728" s="29">
        <v>0</v>
      </c>
      <c r="H728" s="32"/>
      <c r="I728" s="40">
        <f t="shared" si="222"/>
        <v>0</v>
      </c>
      <c r="J728" s="19">
        <v>0</v>
      </c>
      <c r="K728" s="33"/>
      <c r="L728" s="43">
        <f t="shared" si="223"/>
        <v>0</v>
      </c>
      <c r="M728" s="5">
        <f t="shared" si="224"/>
        <v>0</v>
      </c>
      <c r="N728" s="23">
        <v>1.73E-4</v>
      </c>
      <c r="O728" s="15">
        <f t="shared" si="221"/>
        <v>0</v>
      </c>
      <c r="P728" s="19">
        <v>0</v>
      </c>
      <c r="Q728" s="32"/>
      <c r="R728" s="37">
        <f t="shared" si="225"/>
        <v>0</v>
      </c>
      <c r="S728" s="2">
        <v>1.73E-4</v>
      </c>
      <c r="T728" s="3">
        <f t="shared" si="226"/>
        <v>0</v>
      </c>
      <c r="U728" s="8">
        <f t="shared" si="227"/>
        <v>0</v>
      </c>
    </row>
    <row r="729" spans="1:21" ht="15.75" x14ac:dyDescent="0.25">
      <c r="A729" s="4" t="s">
        <v>55</v>
      </c>
      <c r="B729" t="s">
        <v>16</v>
      </c>
      <c r="C729" t="s">
        <v>32</v>
      </c>
      <c r="D729" s="1">
        <v>959</v>
      </c>
      <c r="E729" s="1">
        <v>9400</v>
      </c>
      <c r="F729" s="26">
        <v>0.9</v>
      </c>
      <c r="G729" s="29">
        <v>0</v>
      </c>
      <c r="H729" s="32"/>
      <c r="I729" s="40">
        <f t="shared" si="222"/>
        <v>0</v>
      </c>
      <c r="J729" s="19">
        <v>0</v>
      </c>
      <c r="K729" s="33"/>
      <c r="L729" s="43">
        <f t="shared" si="223"/>
        <v>0</v>
      </c>
      <c r="M729" s="5">
        <f t="shared" si="224"/>
        <v>0</v>
      </c>
      <c r="N729" s="23">
        <v>1.0269999999999999E-3</v>
      </c>
      <c r="O729" s="15">
        <f t="shared" si="221"/>
        <v>0</v>
      </c>
      <c r="P729" s="19">
        <v>0</v>
      </c>
      <c r="Q729" s="32"/>
      <c r="R729" s="37">
        <f t="shared" si="225"/>
        <v>0</v>
      </c>
      <c r="S729" s="2">
        <v>8.2399999999999997E-4</v>
      </c>
      <c r="T729" s="3">
        <f t="shared" si="226"/>
        <v>0</v>
      </c>
      <c r="U729" s="8">
        <f t="shared" si="227"/>
        <v>0</v>
      </c>
    </row>
    <row r="730" spans="1:21" ht="15.75" x14ac:dyDescent="0.25">
      <c r="A730" s="4" t="s">
        <v>55</v>
      </c>
      <c r="B730" t="s">
        <v>16</v>
      </c>
      <c r="C730" t="s">
        <v>31</v>
      </c>
      <c r="D730" s="1">
        <v>959</v>
      </c>
      <c r="E730" s="1">
        <v>9400</v>
      </c>
      <c r="F730" s="26">
        <v>0.9</v>
      </c>
      <c r="G730" s="29">
        <v>0</v>
      </c>
      <c r="H730" s="32"/>
      <c r="I730" s="40">
        <f t="shared" si="222"/>
        <v>0</v>
      </c>
      <c r="J730" s="19">
        <v>0</v>
      </c>
      <c r="K730" s="33"/>
      <c r="L730" s="43">
        <f t="shared" si="223"/>
        <v>0</v>
      </c>
      <c r="M730" s="5">
        <f t="shared" si="224"/>
        <v>0</v>
      </c>
      <c r="N730" s="23">
        <v>4.8999999999999998E-5</v>
      </c>
      <c r="O730" s="15">
        <f t="shared" si="221"/>
        <v>0</v>
      </c>
      <c r="P730" s="19">
        <v>0</v>
      </c>
      <c r="Q730" s="32"/>
      <c r="R730" s="37">
        <f t="shared" si="225"/>
        <v>0</v>
      </c>
      <c r="S730" s="2">
        <v>4.6E-5</v>
      </c>
      <c r="T730" s="3">
        <f t="shared" si="226"/>
        <v>0</v>
      </c>
      <c r="U730" s="8">
        <f t="shared" si="227"/>
        <v>0</v>
      </c>
    </row>
    <row r="731" spans="1:21" ht="15.75" x14ac:dyDescent="0.25">
      <c r="A731" s="4" t="s">
        <v>55</v>
      </c>
      <c r="B731" t="s">
        <v>16</v>
      </c>
      <c r="C731" t="s">
        <v>163</v>
      </c>
      <c r="D731" s="1">
        <v>959</v>
      </c>
      <c r="E731" s="1">
        <v>9400</v>
      </c>
      <c r="F731" s="26">
        <v>0.9</v>
      </c>
      <c r="G731" s="29">
        <v>0</v>
      </c>
      <c r="H731" s="32"/>
      <c r="I731" s="40">
        <f t="shared" si="222"/>
        <v>0</v>
      </c>
      <c r="J731" s="19">
        <v>0</v>
      </c>
      <c r="K731" s="33"/>
      <c r="L731" s="43">
        <f t="shared" si="223"/>
        <v>0</v>
      </c>
      <c r="M731" s="5">
        <f t="shared" si="224"/>
        <v>0</v>
      </c>
      <c r="N731" s="23">
        <v>7.2000000000000002E-5</v>
      </c>
      <c r="O731" s="15">
        <f t="shared" si="221"/>
        <v>0</v>
      </c>
      <c r="P731" s="19">
        <v>0</v>
      </c>
      <c r="Q731" s="32"/>
      <c r="R731" s="37">
        <f t="shared" si="225"/>
        <v>0</v>
      </c>
      <c r="S731" s="2">
        <v>3.6999999999999998E-5</v>
      </c>
      <c r="T731" s="3">
        <f t="shared" si="226"/>
        <v>0</v>
      </c>
      <c r="U731" s="8">
        <f t="shared" si="227"/>
        <v>0</v>
      </c>
    </row>
    <row r="732" spans="1:21" ht="15.75" x14ac:dyDescent="0.25">
      <c r="A732" s="4" t="s">
        <v>56</v>
      </c>
      <c r="B732" t="s">
        <v>22</v>
      </c>
      <c r="C732" t="s">
        <v>60</v>
      </c>
      <c r="D732" s="1">
        <v>506</v>
      </c>
      <c r="E732" s="1">
        <v>8207</v>
      </c>
      <c r="F732" s="26"/>
      <c r="G732" s="29">
        <v>130115959</v>
      </c>
      <c r="H732" s="32">
        <v>74610609</v>
      </c>
      <c r="I732" s="40">
        <f t="shared" ref="I732:I795" si="235">(G732-H732)*F732</f>
        <v>0</v>
      </c>
      <c r="J732" s="19">
        <v>343557</v>
      </c>
      <c r="K732" s="33"/>
      <c r="L732" s="43">
        <f t="shared" ref="L732:L795" si="236">(J732-K732)*F732</f>
        <v>0</v>
      </c>
      <c r="M732" s="5">
        <f t="shared" ref="M732:M795" si="237">(G732-H732+J732-K732)*F732</f>
        <v>0</v>
      </c>
      <c r="N732" s="23">
        <v>1.147E-3</v>
      </c>
      <c r="O732" s="15">
        <f t="shared" ref="O732:O757" si="238">M732*N732</f>
        <v>0</v>
      </c>
      <c r="P732" s="19">
        <v>14666474</v>
      </c>
      <c r="Q732" s="32">
        <v>7554987</v>
      </c>
      <c r="R732" s="37">
        <f t="shared" ref="R732:R795" si="239">+(P732-Q732)*F732</f>
        <v>0</v>
      </c>
      <c r="S732" s="2">
        <v>1.145E-3</v>
      </c>
      <c r="T732" s="3">
        <f t="shared" ref="T732:T795" si="240">R732*S732</f>
        <v>0</v>
      </c>
      <c r="U732" s="8">
        <f t="shared" ref="U732:U795" si="241">+O732+T732</f>
        <v>0</v>
      </c>
    </row>
    <row r="733" spans="1:21" ht="15.75" x14ac:dyDescent="0.25">
      <c r="A733" s="4" t="s">
        <v>56</v>
      </c>
      <c r="B733" t="s">
        <v>22</v>
      </c>
      <c r="C733" t="s">
        <v>61</v>
      </c>
      <c r="D733" s="1">
        <v>506</v>
      </c>
      <c r="E733" s="1">
        <v>8207</v>
      </c>
      <c r="F733" s="26"/>
      <c r="G733" s="29">
        <v>130115959</v>
      </c>
      <c r="H733" s="32">
        <v>74610609</v>
      </c>
      <c r="I733" s="40">
        <f t="shared" si="235"/>
        <v>0</v>
      </c>
      <c r="J733" s="19">
        <v>343557</v>
      </c>
      <c r="K733" s="33"/>
      <c r="L733" s="43">
        <f t="shared" si="236"/>
        <v>0</v>
      </c>
      <c r="M733" s="5">
        <f t="shared" si="237"/>
        <v>0</v>
      </c>
      <c r="N733" s="23">
        <v>1.13E-4</v>
      </c>
      <c r="O733" s="15">
        <f t="shared" si="238"/>
        <v>0</v>
      </c>
      <c r="P733" s="19">
        <v>14666474</v>
      </c>
      <c r="Q733" s="32">
        <v>7554987</v>
      </c>
      <c r="R733" s="37">
        <f t="shared" si="239"/>
        <v>0</v>
      </c>
      <c r="S733" s="2">
        <v>1.0900000000000001E-4</v>
      </c>
      <c r="T733" s="3">
        <f t="shared" si="240"/>
        <v>0</v>
      </c>
      <c r="U733" s="8">
        <f t="shared" si="241"/>
        <v>0</v>
      </c>
    </row>
    <row r="734" spans="1:21" ht="15.75" x14ac:dyDescent="0.25">
      <c r="A734" s="4" t="s">
        <v>56</v>
      </c>
      <c r="B734" t="s">
        <v>22</v>
      </c>
      <c r="C734" t="s">
        <v>62</v>
      </c>
      <c r="D734" s="1">
        <v>506</v>
      </c>
      <c r="E734" s="1">
        <v>8207</v>
      </c>
      <c r="F734" s="26"/>
      <c r="G734" s="29">
        <v>130115959</v>
      </c>
      <c r="H734" s="32">
        <v>74610609</v>
      </c>
      <c r="I734" s="40">
        <f t="shared" si="235"/>
        <v>0</v>
      </c>
      <c r="J734" s="19">
        <v>343557</v>
      </c>
      <c r="K734" s="33"/>
      <c r="L734" s="43">
        <f t="shared" si="236"/>
        <v>0</v>
      </c>
      <c r="M734" s="5">
        <f t="shared" si="237"/>
        <v>0</v>
      </c>
      <c r="N734" s="23">
        <v>4.2200000000000001E-4</v>
      </c>
      <c r="O734" s="15">
        <f t="shared" si="238"/>
        <v>0</v>
      </c>
      <c r="P734" s="19">
        <v>14666474</v>
      </c>
      <c r="Q734" s="32">
        <v>7554987</v>
      </c>
      <c r="R734" s="37">
        <f t="shared" si="239"/>
        <v>0</v>
      </c>
      <c r="S734" s="2">
        <v>3.8099999999999999E-4</v>
      </c>
      <c r="T734" s="3">
        <f t="shared" si="240"/>
        <v>0</v>
      </c>
      <c r="U734" s="8">
        <f t="shared" si="241"/>
        <v>0</v>
      </c>
    </row>
    <row r="735" spans="1:21" ht="15.75" x14ac:dyDescent="0.25">
      <c r="A735" s="4" t="s">
        <v>56</v>
      </c>
      <c r="B735" t="s">
        <v>22</v>
      </c>
      <c r="C735" t="s">
        <v>74</v>
      </c>
      <c r="D735" s="1">
        <v>506</v>
      </c>
      <c r="E735" s="1">
        <v>8207</v>
      </c>
      <c r="F735" s="26"/>
      <c r="G735" s="29">
        <v>130115959</v>
      </c>
      <c r="H735" s="32">
        <v>74610609</v>
      </c>
      <c r="I735" s="40">
        <f t="shared" si="235"/>
        <v>0</v>
      </c>
      <c r="J735" s="19">
        <v>343557</v>
      </c>
      <c r="K735" s="33"/>
      <c r="L735" s="43">
        <f t="shared" si="236"/>
        <v>0</v>
      </c>
      <c r="M735" s="5">
        <f t="shared" si="237"/>
        <v>0</v>
      </c>
      <c r="N735" s="23">
        <v>5.0390000000000001E-3</v>
      </c>
      <c r="O735" s="15">
        <f t="shared" si="238"/>
        <v>0</v>
      </c>
      <c r="P735" s="19">
        <v>14666474</v>
      </c>
      <c r="Q735" s="32">
        <v>7554987</v>
      </c>
      <c r="R735" s="37">
        <f t="shared" si="239"/>
        <v>0</v>
      </c>
      <c r="S735" s="2">
        <v>5.0080000000000003E-3</v>
      </c>
      <c r="T735" s="3">
        <f t="shared" si="240"/>
        <v>0</v>
      </c>
      <c r="U735" s="8">
        <f t="shared" si="241"/>
        <v>0</v>
      </c>
    </row>
    <row r="736" spans="1:21" ht="15.75" x14ac:dyDescent="0.25">
      <c r="A736" s="4" t="s">
        <v>56</v>
      </c>
      <c r="B736" t="s">
        <v>22</v>
      </c>
      <c r="C736" t="s">
        <v>63</v>
      </c>
      <c r="D736" s="1">
        <v>506</v>
      </c>
      <c r="E736" s="1">
        <v>8207</v>
      </c>
      <c r="F736" s="26"/>
      <c r="G736" s="29">
        <v>130115959</v>
      </c>
      <c r="H736" s="32">
        <v>74610609</v>
      </c>
      <c r="I736" s="40">
        <f t="shared" si="235"/>
        <v>0</v>
      </c>
      <c r="J736" s="19">
        <v>343557</v>
      </c>
      <c r="K736" s="33"/>
      <c r="L736" s="43">
        <f t="shared" si="236"/>
        <v>0</v>
      </c>
      <c r="M736" s="5">
        <f t="shared" si="237"/>
        <v>0</v>
      </c>
      <c r="N736" s="23">
        <v>0</v>
      </c>
      <c r="O736" s="15">
        <f t="shared" si="238"/>
        <v>0</v>
      </c>
      <c r="P736" s="19">
        <v>14666474</v>
      </c>
      <c r="Q736" s="32">
        <v>7554987</v>
      </c>
      <c r="R736" s="37">
        <f t="shared" si="239"/>
        <v>0</v>
      </c>
      <c r="S736" s="2">
        <v>0</v>
      </c>
      <c r="T736" s="3">
        <f t="shared" si="240"/>
        <v>0</v>
      </c>
      <c r="U736" s="8">
        <f t="shared" si="241"/>
        <v>0</v>
      </c>
    </row>
    <row r="737" spans="1:21" ht="15.75" x14ac:dyDescent="0.25">
      <c r="A737" s="4" t="s">
        <v>56</v>
      </c>
      <c r="B737" t="s">
        <v>22</v>
      </c>
      <c r="C737" t="s">
        <v>64</v>
      </c>
      <c r="D737" s="1">
        <v>506</v>
      </c>
      <c r="E737" s="1">
        <v>8207</v>
      </c>
      <c r="F737" s="26"/>
      <c r="G737" s="29">
        <v>130115959</v>
      </c>
      <c r="H737" s="32">
        <v>74610609</v>
      </c>
      <c r="I737" s="40">
        <f t="shared" si="235"/>
        <v>0</v>
      </c>
      <c r="J737" s="19">
        <v>343557</v>
      </c>
      <c r="K737" s="33"/>
      <c r="L737" s="43">
        <f t="shared" si="236"/>
        <v>0</v>
      </c>
      <c r="M737" s="5">
        <f t="shared" si="237"/>
        <v>0</v>
      </c>
      <c r="N737" s="23">
        <v>6.7999999999999999E-5</v>
      </c>
      <c r="O737" s="15">
        <f t="shared" si="238"/>
        <v>0</v>
      </c>
      <c r="P737" s="19">
        <v>14666474</v>
      </c>
      <c r="Q737" s="32">
        <v>7554987</v>
      </c>
      <c r="R737" s="37">
        <f t="shared" si="239"/>
        <v>0</v>
      </c>
      <c r="S737" s="2">
        <v>6.7999999999999999E-5</v>
      </c>
      <c r="T737" s="3">
        <f t="shared" si="240"/>
        <v>0</v>
      </c>
      <c r="U737" s="8">
        <f t="shared" si="241"/>
        <v>0</v>
      </c>
    </row>
    <row r="738" spans="1:21" ht="15.75" x14ac:dyDescent="0.25">
      <c r="A738" s="4" t="s">
        <v>56</v>
      </c>
      <c r="B738" t="s">
        <v>22</v>
      </c>
      <c r="C738" t="s">
        <v>65</v>
      </c>
      <c r="D738" s="1">
        <v>506</v>
      </c>
      <c r="E738" s="1">
        <v>8207</v>
      </c>
      <c r="F738" s="26"/>
      <c r="G738" s="29">
        <v>130115959</v>
      </c>
      <c r="H738" s="32">
        <v>74610609</v>
      </c>
      <c r="I738" s="40">
        <f t="shared" si="235"/>
        <v>0</v>
      </c>
      <c r="J738" s="19">
        <v>343557</v>
      </c>
      <c r="K738" s="33"/>
      <c r="L738" s="43">
        <f t="shared" si="236"/>
        <v>0</v>
      </c>
      <c r="M738" s="5">
        <f t="shared" si="237"/>
        <v>0</v>
      </c>
      <c r="N738" s="23">
        <v>1.54E-4</v>
      </c>
      <c r="O738" s="15">
        <f t="shared" si="238"/>
        <v>0</v>
      </c>
      <c r="P738" s="19">
        <v>14666474</v>
      </c>
      <c r="Q738" s="32">
        <v>7554987</v>
      </c>
      <c r="R738" s="37">
        <f t="shared" si="239"/>
        <v>0</v>
      </c>
      <c r="S738" s="2">
        <v>1.03E-4</v>
      </c>
      <c r="T738" s="3">
        <f t="shared" si="240"/>
        <v>0</v>
      </c>
      <c r="U738" s="8">
        <f t="shared" si="241"/>
        <v>0</v>
      </c>
    </row>
    <row r="739" spans="1:21" ht="15.75" x14ac:dyDescent="0.25">
      <c r="A739" s="4" t="s">
        <v>56</v>
      </c>
      <c r="B739" t="s">
        <v>22</v>
      </c>
      <c r="C739" t="s">
        <v>75</v>
      </c>
      <c r="D739" s="1">
        <v>506</v>
      </c>
      <c r="E739" s="1">
        <v>8207</v>
      </c>
      <c r="F739" s="26"/>
      <c r="G739" s="29">
        <v>130115959</v>
      </c>
      <c r="H739" s="32">
        <v>74610609</v>
      </c>
      <c r="I739" s="40">
        <f t="shared" si="235"/>
        <v>0</v>
      </c>
      <c r="J739" s="19">
        <v>343557</v>
      </c>
      <c r="K739" s="33"/>
      <c r="L739" s="43">
        <f t="shared" si="236"/>
        <v>0</v>
      </c>
      <c r="M739" s="5">
        <f t="shared" si="237"/>
        <v>0</v>
      </c>
      <c r="N739" s="23">
        <v>0</v>
      </c>
      <c r="O739" s="15">
        <f t="shared" si="238"/>
        <v>0</v>
      </c>
      <c r="P739" s="19">
        <v>14666474</v>
      </c>
      <c r="Q739" s="32">
        <v>7554987</v>
      </c>
      <c r="R739" s="37">
        <f t="shared" si="239"/>
        <v>0</v>
      </c>
      <c r="S739" s="2">
        <v>0</v>
      </c>
      <c r="T739" s="3">
        <f t="shared" si="240"/>
        <v>0</v>
      </c>
      <c r="U739" s="8">
        <f t="shared" si="241"/>
        <v>0</v>
      </c>
    </row>
    <row r="740" spans="1:21" ht="15.75" x14ac:dyDescent="0.25">
      <c r="A740" s="4" t="s">
        <v>56</v>
      </c>
      <c r="B740" t="s">
        <v>22</v>
      </c>
      <c r="C740" t="s">
        <v>66</v>
      </c>
      <c r="D740" s="1">
        <v>506</v>
      </c>
      <c r="E740" s="1">
        <v>8207</v>
      </c>
      <c r="F740" s="26"/>
      <c r="G740" s="29">
        <v>130115959</v>
      </c>
      <c r="H740" s="32">
        <v>74610609</v>
      </c>
      <c r="I740" s="40">
        <f t="shared" si="235"/>
        <v>0</v>
      </c>
      <c r="J740" s="19">
        <v>343557</v>
      </c>
      <c r="K740" s="33"/>
      <c r="L740" s="43">
        <f t="shared" si="236"/>
        <v>0</v>
      </c>
      <c r="M740" s="5">
        <f t="shared" si="237"/>
        <v>0</v>
      </c>
      <c r="N740" s="23">
        <v>4.8099999999999998E-4</v>
      </c>
      <c r="O740" s="15">
        <f t="shared" si="238"/>
        <v>0</v>
      </c>
      <c r="P740" s="19">
        <v>14666474</v>
      </c>
      <c r="Q740" s="32">
        <v>7554987</v>
      </c>
      <c r="R740" s="37">
        <f t="shared" si="239"/>
        <v>0</v>
      </c>
      <c r="S740" s="2">
        <v>4.0700000000000003E-4</v>
      </c>
      <c r="T740" s="3">
        <f t="shared" si="240"/>
        <v>0</v>
      </c>
      <c r="U740" s="8">
        <f t="shared" si="241"/>
        <v>0</v>
      </c>
    </row>
    <row r="741" spans="1:21" ht="15.75" x14ac:dyDescent="0.25">
      <c r="A741" s="4" t="s">
        <v>56</v>
      </c>
      <c r="B741" t="s">
        <v>22</v>
      </c>
      <c r="C741" t="s">
        <v>76</v>
      </c>
      <c r="D741" s="1">
        <v>506</v>
      </c>
      <c r="E741" s="1">
        <v>8207</v>
      </c>
      <c r="F741" s="26"/>
      <c r="G741" s="29">
        <v>130115959</v>
      </c>
      <c r="H741" s="32">
        <v>74610609</v>
      </c>
      <c r="I741" s="40">
        <f t="shared" si="235"/>
        <v>0</v>
      </c>
      <c r="J741" s="19">
        <v>343557</v>
      </c>
      <c r="K741" s="33"/>
      <c r="L741" s="43">
        <f t="shared" si="236"/>
        <v>0</v>
      </c>
      <c r="M741" s="5">
        <f t="shared" si="237"/>
        <v>0</v>
      </c>
      <c r="N741" s="23">
        <v>1.4630000000000001E-3</v>
      </c>
      <c r="O741" s="15">
        <f t="shared" si="238"/>
        <v>0</v>
      </c>
      <c r="P741" s="19">
        <v>14666474</v>
      </c>
      <c r="Q741" s="32">
        <v>7554987</v>
      </c>
      <c r="R741" s="37">
        <f t="shared" si="239"/>
        <v>0</v>
      </c>
      <c r="S741" s="2">
        <v>7.2900000000000005E-4</v>
      </c>
      <c r="T741" s="3">
        <f t="shared" si="240"/>
        <v>0</v>
      </c>
      <c r="U741" s="8">
        <f t="shared" si="241"/>
        <v>0</v>
      </c>
    </row>
    <row r="742" spans="1:21" ht="15.75" x14ac:dyDescent="0.25">
      <c r="A742" s="4" t="s">
        <v>56</v>
      </c>
      <c r="B742" t="s">
        <v>22</v>
      </c>
      <c r="C742" t="s">
        <v>67</v>
      </c>
      <c r="D742" s="1">
        <v>506</v>
      </c>
      <c r="E742" s="1">
        <v>8207</v>
      </c>
      <c r="F742" s="26"/>
      <c r="G742" s="29">
        <v>130115959</v>
      </c>
      <c r="H742" s="32">
        <v>74610609</v>
      </c>
      <c r="I742" s="40">
        <f t="shared" si="235"/>
        <v>0</v>
      </c>
      <c r="J742" s="19">
        <v>343557</v>
      </c>
      <c r="K742" s="33"/>
      <c r="L742" s="43">
        <f t="shared" si="236"/>
        <v>0</v>
      </c>
      <c r="M742" s="5">
        <f t="shared" si="237"/>
        <v>0</v>
      </c>
      <c r="N742" s="23">
        <v>6.6000000000000005E-5</v>
      </c>
      <c r="O742" s="15">
        <f t="shared" si="238"/>
        <v>0</v>
      </c>
      <c r="P742" s="19">
        <v>14666474</v>
      </c>
      <c r="Q742" s="32">
        <v>7554987</v>
      </c>
      <c r="R742" s="37">
        <f t="shared" si="239"/>
        <v>0</v>
      </c>
      <c r="S742" s="2">
        <v>6.6000000000000005E-5</v>
      </c>
      <c r="T742" s="3">
        <f t="shared" si="240"/>
        <v>0</v>
      </c>
      <c r="U742" s="8">
        <f t="shared" si="241"/>
        <v>0</v>
      </c>
    </row>
    <row r="743" spans="1:21" ht="15.75" x14ac:dyDescent="0.25">
      <c r="A743" s="4" t="s">
        <v>56</v>
      </c>
      <c r="B743" t="s">
        <v>22</v>
      </c>
      <c r="C743" t="s">
        <v>80</v>
      </c>
      <c r="D743" s="1">
        <v>506</v>
      </c>
      <c r="E743" s="1">
        <v>8207</v>
      </c>
      <c r="F743" s="26"/>
      <c r="G743" s="29">
        <v>130115959</v>
      </c>
      <c r="H743" s="32">
        <v>74610609</v>
      </c>
      <c r="I743" s="40">
        <f t="shared" ref="I743" si="242">(G743-H743)*F743</f>
        <v>0</v>
      </c>
      <c r="J743" s="19">
        <v>343557</v>
      </c>
      <c r="K743" s="33"/>
      <c r="L743" s="43">
        <f t="shared" ref="L743" si="243">(J743-K743)*F743</f>
        <v>0</v>
      </c>
      <c r="M743" s="5">
        <f t="shared" ref="M743" si="244">(G743-H743+J743-K743)*F743</f>
        <v>0</v>
      </c>
      <c r="N743" s="23">
        <v>0</v>
      </c>
      <c r="O743" s="15">
        <f t="shared" ref="O743" si="245">M743*N743</f>
        <v>0</v>
      </c>
      <c r="P743" s="19">
        <v>14666474</v>
      </c>
      <c r="Q743" s="32">
        <v>7554987</v>
      </c>
      <c r="R743" s="37">
        <f t="shared" ref="R743" si="246">+(P743-Q743)*F743</f>
        <v>0</v>
      </c>
      <c r="S743" s="2">
        <v>0</v>
      </c>
      <c r="T743" s="3">
        <f t="shared" ref="T743" si="247">R743*S743</f>
        <v>0</v>
      </c>
      <c r="U743" s="8">
        <f t="shared" ref="U743" si="248">+O743+T743</f>
        <v>0</v>
      </c>
    </row>
    <row r="744" spans="1:21" ht="15.75" x14ac:dyDescent="0.25">
      <c r="A744" s="4" t="s">
        <v>56</v>
      </c>
      <c r="B744" t="s">
        <v>22</v>
      </c>
      <c r="C744" t="s">
        <v>68</v>
      </c>
      <c r="D744" s="1">
        <v>506</v>
      </c>
      <c r="E744" s="1">
        <v>8207</v>
      </c>
      <c r="F744" s="26"/>
      <c r="G744" s="29">
        <v>130115959</v>
      </c>
      <c r="H744" s="32">
        <v>74610609</v>
      </c>
      <c r="I744" s="40">
        <f t="shared" si="235"/>
        <v>0</v>
      </c>
      <c r="J744" s="19">
        <v>343557</v>
      </c>
      <c r="K744" s="33"/>
      <c r="L744" s="43">
        <f t="shared" si="236"/>
        <v>0</v>
      </c>
      <c r="M744" s="5">
        <f t="shared" si="237"/>
        <v>0</v>
      </c>
      <c r="N744" s="23">
        <v>1.0900000000000001E-4</v>
      </c>
      <c r="O744" s="15">
        <f t="shared" si="238"/>
        <v>0</v>
      </c>
      <c r="P744" s="19">
        <v>14666474</v>
      </c>
      <c r="Q744" s="32">
        <v>7554987</v>
      </c>
      <c r="R744" s="37">
        <f t="shared" si="239"/>
        <v>0</v>
      </c>
      <c r="S744" s="2">
        <v>1.0900000000000001E-4</v>
      </c>
      <c r="T744" s="3">
        <f t="shared" si="240"/>
        <v>0</v>
      </c>
      <c r="U744" s="8">
        <f t="shared" si="241"/>
        <v>0</v>
      </c>
    </row>
    <row r="745" spans="1:21" ht="15.75" x14ac:dyDescent="0.25">
      <c r="A745" s="4" t="s">
        <v>56</v>
      </c>
      <c r="B745" t="s">
        <v>22</v>
      </c>
      <c r="C745" t="s">
        <v>69</v>
      </c>
      <c r="D745" s="1">
        <v>506</v>
      </c>
      <c r="E745" s="1">
        <v>8207</v>
      </c>
      <c r="F745" s="26"/>
      <c r="G745" s="29">
        <v>130115959</v>
      </c>
      <c r="H745" s="32">
        <v>74610609</v>
      </c>
      <c r="I745" s="40">
        <f t="shared" si="235"/>
        <v>0</v>
      </c>
      <c r="J745" s="19">
        <v>343557</v>
      </c>
      <c r="K745" s="33"/>
      <c r="L745" s="43">
        <f t="shared" si="236"/>
        <v>0</v>
      </c>
      <c r="M745" s="5">
        <f t="shared" si="237"/>
        <v>0</v>
      </c>
      <c r="N745" s="23">
        <v>1.5E-5</v>
      </c>
      <c r="O745" s="15">
        <f t="shared" si="238"/>
        <v>0</v>
      </c>
      <c r="P745" s="19">
        <v>14666474</v>
      </c>
      <c r="Q745" s="32">
        <v>7554987</v>
      </c>
      <c r="R745" s="37">
        <f t="shared" si="239"/>
        <v>0</v>
      </c>
      <c r="S745" s="2">
        <v>1.0000000000000001E-5</v>
      </c>
      <c r="T745" s="3">
        <f t="shared" si="240"/>
        <v>0</v>
      </c>
      <c r="U745" s="8">
        <f t="shared" si="241"/>
        <v>0</v>
      </c>
    </row>
    <row r="746" spans="1:21" ht="15.75" x14ac:dyDescent="0.25">
      <c r="A746" s="4" t="s">
        <v>56</v>
      </c>
      <c r="B746" t="s">
        <v>22</v>
      </c>
      <c r="C746" t="s">
        <v>70</v>
      </c>
      <c r="D746" s="1">
        <v>506</v>
      </c>
      <c r="E746" s="1">
        <v>8207</v>
      </c>
      <c r="F746" s="26"/>
      <c r="G746" s="29">
        <v>130115959</v>
      </c>
      <c r="H746" s="32">
        <v>74610609</v>
      </c>
      <c r="I746" s="40">
        <f t="shared" si="235"/>
        <v>0</v>
      </c>
      <c r="J746" s="19">
        <v>343557</v>
      </c>
      <c r="K746" s="33"/>
      <c r="L746" s="43">
        <f t="shared" si="236"/>
        <v>0</v>
      </c>
      <c r="M746" s="5">
        <f t="shared" si="237"/>
        <v>0</v>
      </c>
      <c r="N746" s="23">
        <v>1.73E-4</v>
      </c>
      <c r="O746" s="15">
        <f t="shared" si="238"/>
        <v>0</v>
      </c>
      <c r="P746" s="19">
        <v>14666474</v>
      </c>
      <c r="Q746" s="32">
        <v>7554987</v>
      </c>
      <c r="R746" s="37">
        <f t="shared" si="239"/>
        <v>0</v>
      </c>
      <c r="S746" s="2">
        <v>1.73E-4</v>
      </c>
      <c r="T746" s="3">
        <f t="shared" si="240"/>
        <v>0</v>
      </c>
      <c r="U746" s="8">
        <f t="shared" si="241"/>
        <v>0</v>
      </c>
    </row>
    <row r="747" spans="1:21" ht="15.75" x14ac:dyDescent="0.25">
      <c r="A747" s="4" t="s">
        <v>56</v>
      </c>
      <c r="B747" t="s">
        <v>22</v>
      </c>
      <c r="C747" t="s">
        <v>30</v>
      </c>
      <c r="D747" s="1">
        <v>506</v>
      </c>
      <c r="E747" s="1">
        <v>8207</v>
      </c>
      <c r="F747" s="26"/>
      <c r="G747" s="29">
        <v>130115959</v>
      </c>
      <c r="H747" s="32">
        <v>74610609</v>
      </c>
      <c r="I747" s="40">
        <f t="shared" si="235"/>
        <v>0</v>
      </c>
      <c r="J747" s="19">
        <v>343557</v>
      </c>
      <c r="K747" s="33"/>
      <c r="L747" s="43">
        <f t="shared" si="236"/>
        <v>0</v>
      </c>
      <c r="M747" s="5">
        <f t="shared" si="237"/>
        <v>0</v>
      </c>
      <c r="N747" s="23">
        <v>0</v>
      </c>
      <c r="O747" s="15">
        <f t="shared" si="238"/>
        <v>0</v>
      </c>
      <c r="P747" s="19">
        <v>14666474</v>
      </c>
      <c r="Q747" s="32">
        <v>7554987</v>
      </c>
      <c r="R747" s="37">
        <f t="shared" si="239"/>
        <v>0</v>
      </c>
      <c r="S747" s="2">
        <v>0</v>
      </c>
      <c r="T747" s="3">
        <f t="shared" si="240"/>
        <v>0</v>
      </c>
      <c r="U747" s="8">
        <f t="shared" si="241"/>
        <v>0</v>
      </c>
    </row>
    <row r="748" spans="1:21" ht="15.75" x14ac:dyDescent="0.25">
      <c r="A748" s="4" t="s">
        <v>56</v>
      </c>
      <c r="B748" t="s">
        <v>22</v>
      </c>
      <c r="C748" t="s">
        <v>35</v>
      </c>
      <c r="D748" s="1">
        <v>506</v>
      </c>
      <c r="E748" s="1">
        <v>8207</v>
      </c>
      <c r="F748" s="26"/>
      <c r="G748" s="29">
        <v>130115959</v>
      </c>
      <c r="H748" s="32">
        <v>74610609</v>
      </c>
      <c r="I748" s="40">
        <f t="shared" si="235"/>
        <v>0</v>
      </c>
      <c r="J748" s="19">
        <v>343557</v>
      </c>
      <c r="K748" s="33"/>
      <c r="L748" s="43">
        <f t="shared" si="236"/>
        <v>0</v>
      </c>
      <c r="M748" s="5">
        <f t="shared" si="237"/>
        <v>0</v>
      </c>
      <c r="N748" s="23">
        <v>1.73E-4</v>
      </c>
      <c r="O748" s="15">
        <f t="shared" si="238"/>
        <v>0</v>
      </c>
      <c r="P748" s="19">
        <v>14666474</v>
      </c>
      <c r="Q748" s="32">
        <v>7554987</v>
      </c>
      <c r="R748" s="37">
        <f t="shared" si="239"/>
        <v>0</v>
      </c>
      <c r="S748" s="2">
        <v>1.73E-4</v>
      </c>
      <c r="T748" s="3">
        <f t="shared" si="240"/>
        <v>0</v>
      </c>
      <c r="U748" s="8">
        <f t="shared" si="241"/>
        <v>0</v>
      </c>
    </row>
    <row r="749" spans="1:21" ht="15.75" x14ac:dyDescent="0.25">
      <c r="A749" s="4" t="s">
        <v>56</v>
      </c>
      <c r="B749" t="s">
        <v>22</v>
      </c>
      <c r="C749" t="s">
        <v>41</v>
      </c>
      <c r="D749" s="1">
        <v>506</v>
      </c>
      <c r="E749" s="1">
        <v>8207</v>
      </c>
      <c r="F749" s="26"/>
      <c r="G749" s="29">
        <v>130115959</v>
      </c>
      <c r="H749" s="32">
        <v>74610609</v>
      </c>
      <c r="I749" s="40">
        <f t="shared" si="235"/>
        <v>0</v>
      </c>
      <c r="J749" s="19">
        <v>343557</v>
      </c>
      <c r="K749" s="33"/>
      <c r="L749" s="43">
        <f t="shared" si="236"/>
        <v>0</v>
      </c>
      <c r="M749" s="5">
        <f t="shared" si="237"/>
        <v>0</v>
      </c>
      <c r="N749" s="23">
        <v>0</v>
      </c>
      <c r="O749" s="15">
        <f t="shared" si="238"/>
        <v>0</v>
      </c>
      <c r="P749" s="19">
        <v>14666474</v>
      </c>
      <c r="Q749" s="32">
        <v>7554987</v>
      </c>
      <c r="R749" s="37">
        <f t="shared" si="239"/>
        <v>0</v>
      </c>
      <c r="S749" s="2">
        <v>0</v>
      </c>
      <c r="T749" s="3">
        <f t="shared" si="240"/>
        <v>0</v>
      </c>
      <c r="U749" s="8">
        <f t="shared" si="241"/>
        <v>0</v>
      </c>
    </row>
    <row r="750" spans="1:21" ht="15.75" x14ac:dyDescent="0.25">
      <c r="A750" s="4" t="s">
        <v>56</v>
      </c>
      <c r="B750" t="s">
        <v>22</v>
      </c>
      <c r="C750" t="s">
        <v>31</v>
      </c>
      <c r="D750" s="1">
        <v>506</v>
      </c>
      <c r="E750" s="1">
        <v>8207</v>
      </c>
      <c r="F750" s="26"/>
      <c r="G750" s="29">
        <v>130115959</v>
      </c>
      <c r="H750" s="32">
        <v>74610609</v>
      </c>
      <c r="I750" s="40">
        <f t="shared" si="235"/>
        <v>0</v>
      </c>
      <c r="J750" s="19">
        <v>343557</v>
      </c>
      <c r="K750" s="33"/>
      <c r="L750" s="43">
        <f t="shared" si="236"/>
        <v>0</v>
      </c>
      <c r="M750" s="5">
        <f t="shared" si="237"/>
        <v>0</v>
      </c>
      <c r="N750" s="23">
        <v>4.8999999999999998E-5</v>
      </c>
      <c r="O750" s="15">
        <f t="shared" si="238"/>
        <v>0</v>
      </c>
      <c r="P750" s="19">
        <v>14666474</v>
      </c>
      <c r="Q750" s="32">
        <v>7554987</v>
      </c>
      <c r="R750" s="37">
        <f t="shared" si="239"/>
        <v>0</v>
      </c>
      <c r="S750" s="2">
        <v>4.6E-5</v>
      </c>
      <c r="T750" s="3">
        <f t="shared" si="240"/>
        <v>0</v>
      </c>
      <c r="U750" s="8">
        <f t="shared" si="241"/>
        <v>0</v>
      </c>
    </row>
    <row r="751" spans="1:21" ht="15.75" x14ac:dyDescent="0.25">
      <c r="A751" s="4" t="s">
        <v>56</v>
      </c>
      <c r="B751" t="s">
        <v>22</v>
      </c>
      <c r="C751" t="s">
        <v>163</v>
      </c>
      <c r="D751" s="1">
        <v>506</v>
      </c>
      <c r="E751" s="1">
        <v>8207</v>
      </c>
      <c r="F751" s="26"/>
      <c r="G751" s="29">
        <v>130115959</v>
      </c>
      <c r="H751" s="32">
        <v>74610609</v>
      </c>
      <c r="I751" s="40">
        <f t="shared" si="235"/>
        <v>0</v>
      </c>
      <c r="J751" s="19">
        <v>343557</v>
      </c>
      <c r="K751" s="33"/>
      <c r="L751" s="43">
        <f t="shared" si="236"/>
        <v>0</v>
      </c>
      <c r="M751" s="5">
        <f t="shared" si="237"/>
        <v>0</v>
      </c>
      <c r="N751" s="23">
        <v>7.2000000000000002E-5</v>
      </c>
      <c r="O751" s="15">
        <f t="shared" si="238"/>
        <v>0</v>
      </c>
      <c r="P751" s="19">
        <v>14666474</v>
      </c>
      <c r="Q751" s="32">
        <v>7554987</v>
      </c>
      <c r="R751" s="37">
        <f t="shared" si="239"/>
        <v>0</v>
      </c>
      <c r="S751" s="2">
        <v>3.6999999999999998E-5</v>
      </c>
      <c r="T751" s="3">
        <f t="shared" si="240"/>
        <v>0</v>
      </c>
      <c r="U751" s="8">
        <f t="shared" si="241"/>
        <v>0</v>
      </c>
    </row>
    <row r="752" spans="1:21" ht="15.75" x14ac:dyDescent="0.25">
      <c r="A752" s="4" t="s">
        <v>56</v>
      </c>
      <c r="B752" t="s">
        <v>22</v>
      </c>
      <c r="C752" t="s">
        <v>60</v>
      </c>
      <c r="D752" s="1">
        <v>507</v>
      </c>
      <c r="E752" s="1">
        <v>8207</v>
      </c>
      <c r="F752" s="26"/>
      <c r="G752" s="29">
        <v>48966691</v>
      </c>
      <c r="H752" s="32">
        <v>30844872</v>
      </c>
      <c r="I752" s="40">
        <f t="shared" si="235"/>
        <v>0</v>
      </c>
      <c r="J752" s="19">
        <v>164199</v>
      </c>
      <c r="K752" s="33"/>
      <c r="L752" s="43">
        <f t="shared" si="236"/>
        <v>0</v>
      </c>
      <c r="M752" s="5">
        <f t="shared" si="237"/>
        <v>0</v>
      </c>
      <c r="N752" s="23">
        <v>1.147E-3</v>
      </c>
      <c r="O752" s="15">
        <f t="shared" si="238"/>
        <v>0</v>
      </c>
      <c r="P752" s="19">
        <v>4431400</v>
      </c>
      <c r="Q752" s="32">
        <v>1881075</v>
      </c>
      <c r="R752" s="37">
        <f t="shared" si="239"/>
        <v>0</v>
      </c>
      <c r="S752" s="2">
        <v>1.145E-3</v>
      </c>
      <c r="T752" s="3">
        <f t="shared" si="240"/>
        <v>0</v>
      </c>
      <c r="U752" s="8">
        <f t="shared" si="241"/>
        <v>0</v>
      </c>
    </row>
    <row r="753" spans="1:21" ht="15.75" x14ac:dyDescent="0.25">
      <c r="A753" s="4" t="s">
        <v>56</v>
      </c>
      <c r="B753" t="s">
        <v>22</v>
      </c>
      <c r="C753" t="s">
        <v>61</v>
      </c>
      <c r="D753" s="1">
        <v>507</v>
      </c>
      <c r="E753" s="1">
        <v>8207</v>
      </c>
      <c r="F753" s="26"/>
      <c r="G753" s="29">
        <v>48966691</v>
      </c>
      <c r="H753" s="32">
        <v>30844872</v>
      </c>
      <c r="I753" s="40">
        <f t="shared" si="235"/>
        <v>0</v>
      </c>
      <c r="J753" s="19">
        <v>164199</v>
      </c>
      <c r="K753" s="33"/>
      <c r="L753" s="43">
        <f t="shared" si="236"/>
        <v>0</v>
      </c>
      <c r="M753" s="5">
        <f t="shared" si="237"/>
        <v>0</v>
      </c>
      <c r="N753" s="23">
        <v>1.13E-4</v>
      </c>
      <c r="O753" s="15">
        <f t="shared" si="238"/>
        <v>0</v>
      </c>
      <c r="P753" s="19">
        <v>4431400</v>
      </c>
      <c r="Q753" s="32">
        <v>1881075</v>
      </c>
      <c r="R753" s="37">
        <f t="shared" si="239"/>
        <v>0</v>
      </c>
      <c r="S753" s="2">
        <v>1.0900000000000001E-4</v>
      </c>
      <c r="T753" s="3">
        <f t="shared" si="240"/>
        <v>0</v>
      </c>
      <c r="U753" s="8">
        <f t="shared" si="241"/>
        <v>0</v>
      </c>
    </row>
    <row r="754" spans="1:21" ht="15.75" x14ac:dyDescent="0.25">
      <c r="A754" s="4" t="s">
        <v>56</v>
      </c>
      <c r="B754" t="s">
        <v>22</v>
      </c>
      <c r="C754" t="s">
        <v>62</v>
      </c>
      <c r="D754" s="1">
        <v>507</v>
      </c>
      <c r="E754" s="1">
        <v>8207</v>
      </c>
      <c r="F754" s="26"/>
      <c r="G754" s="29">
        <v>48966691</v>
      </c>
      <c r="H754" s="32">
        <v>30844872</v>
      </c>
      <c r="I754" s="40">
        <f t="shared" si="235"/>
        <v>0</v>
      </c>
      <c r="J754" s="19">
        <v>164199</v>
      </c>
      <c r="K754" s="33"/>
      <c r="L754" s="43">
        <f t="shared" si="236"/>
        <v>0</v>
      </c>
      <c r="M754" s="5">
        <f t="shared" si="237"/>
        <v>0</v>
      </c>
      <c r="N754" s="23">
        <v>4.2200000000000001E-4</v>
      </c>
      <c r="O754" s="15">
        <f t="shared" si="238"/>
        <v>0</v>
      </c>
      <c r="P754" s="19">
        <v>4431400</v>
      </c>
      <c r="Q754" s="32">
        <v>1881075</v>
      </c>
      <c r="R754" s="37">
        <f t="shared" si="239"/>
        <v>0</v>
      </c>
      <c r="S754" s="2">
        <v>3.8099999999999999E-4</v>
      </c>
      <c r="T754" s="3">
        <f t="shared" si="240"/>
        <v>0</v>
      </c>
      <c r="U754" s="8">
        <f t="shared" si="241"/>
        <v>0</v>
      </c>
    </row>
    <row r="755" spans="1:21" ht="15.75" x14ac:dyDescent="0.25">
      <c r="A755" s="4" t="s">
        <v>56</v>
      </c>
      <c r="B755" t="s">
        <v>22</v>
      </c>
      <c r="C755" t="s">
        <v>74</v>
      </c>
      <c r="D755" s="1">
        <v>507</v>
      </c>
      <c r="E755" s="1">
        <v>8207</v>
      </c>
      <c r="F755" s="26"/>
      <c r="G755" s="29">
        <v>48966691</v>
      </c>
      <c r="H755" s="32">
        <v>30844872</v>
      </c>
      <c r="I755" s="40">
        <f t="shared" si="235"/>
        <v>0</v>
      </c>
      <c r="J755" s="19">
        <v>164199</v>
      </c>
      <c r="K755" s="33"/>
      <c r="L755" s="43">
        <f t="shared" si="236"/>
        <v>0</v>
      </c>
      <c r="M755" s="5">
        <f t="shared" si="237"/>
        <v>0</v>
      </c>
      <c r="N755" s="23">
        <v>5.0390000000000001E-3</v>
      </c>
      <c r="O755" s="15">
        <f t="shared" si="238"/>
        <v>0</v>
      </c>
      <c r="P755" s="19">
        <v>4431400</v>
      </c>
      <c r="Q755" s="32">
        <v>1881075</v>
      </c>
      <c r="R755" s="37">
        <f t="shared" si="239"/>
        <v>0</v>
      </c>
      <c r="S755" s="2">
        <v>5.0080000000000003E-3</v>
      </c>
      <c r="T755" s="3">
        <f t="shared" si="240"/>
        <v>0</v>
      </c>
      <c r="U755" s="8">
        <f t="shared" si="241"/>
        <v>0</v>
      </c>
    </row>
    <row r="756" spans="1:21" ht="15.75" x14ac:dyDescent="0.25">
      <c r="A756" s="4" t="s">
        <v>56</v>
      </c>
      <c r="B756" t="s">
        <v>22</v>
      </c>
      <c r="C756" t="s">
        <v>63</v>
      </c>
      <c r="D756" s="1">
        <v>507</v>
      </c>
      <c r="E756" s="1">
        <v>8207</v>
      </c>
      <c r="F756" s="26"/>
      <c r="G756" s="29">
        <v>48966691</v>
      </c>
      <c r="H756" s="32">
        <v>30844872</v>
      </c>
      <c r="I756" s="40">
        <f t="shared" si="235"/>
        <v>0</v>
      </c>
      <c r="J756" s="19">
        <v>164199</v>
      </c>
      <c r="K756" s="33"/>
      <c r="L756" s="43">
        <f t="shared" si="236"/>
        <v>0</v>
      </c>
      <c r="M756" s="5">
        <f t="shared" si="237"/>
        <v>0</v>
      </c>
      <c r="N756" s="23">
        <v>0</v>
      </c>
      <c r="O756" s="15">
        <f t="shared" si="238"/>
        <v>0</v>
      </c>
      <c r="P756" s="19">
        <v>4431400</v>
      </c>
      <c r="Q756" s="32">
        <v>1881075</v>
      </c>
      <c r="R756" s="37">
        <f t="shared" si="239"/>
        <v>0</v>
      </c>
      <c r="S756" s="2">
        <v>0</v>
      </c>
      <c r="T756" s="3">
        <f t="shared" si="240"/>
        <v>0</v>
      </c>
      <c r="U756" s="8">
        <f t="shared" si="241"/>
        <v>0</v>
      </c>
    </row>
    <row r="757" spans="1:21" ht="15.75" x14ac:dyDescent="0.25">
      <c r="A757" s="4" t="s">
        <v>56</v>
      </c>
      <c r="B757" t="s">
        <v>22</v>
      </c>
      <c r="C757" t="s">
        <v>64</v>
      </c>
      <c r="D757" s="1">
        <v>507</v>
      </c>
      <c r="E757" s="1">
        <v>8207</v>
      </c>
      <c r="F757" s="26"/>
      <c r="G757" s="29">
        <v>48966691</v>
      </c>
      <c r="H757" s="32">
        <v>30844872</v>
      </c>
      <c r="I757" s="40">
        <f t="shared" si="235"/>
        <v>0</v>
      </c>
      <c r="J757" s="19">
        <v>164199</v>
      </c>
      <c r="K757" s="33"/>
      <c r="L757" s="43">
        <f t="shared" si="236"/>
        <v>0</v>
      </c>
      <c r="M757" s="5">
        <f t="shared" si="237"/>
        <v>0</v>
      </c>
      <c r="N757" s="23">
        <v>6.7999999999999999E-5</v>
      </c>
      <c r="O757" s="15">
        <f t="shared" si="238"/>
        <v>0</v>
      </c>
      <c r="P757" s="19">
        <v>4431400</v>
      </c>
      <c r="Q757" s="32">
        <v>1881075</v>
      </c>
      <c r="R757" s="37">
        <f t="shared" si="239"/>
        <v>0</v>
      </c>
      <c r="S757" s="2">
        <v>6.7999999999999999E-5</v>
      </c>
      <c r="T757" s="3">
        <f t="shared" si="240"/>
        <v>0</v>
      </c>
      <c r="U757" s="8">
        <f t="shared" si="241"/>
        <v>0</v>
      </c>
    </row>
    <row r="758" spans="1:21" ht="15.75" x14ac:dyDescent="0.25">
      <c r="A758" s="4" t="s">
        <v>56</v>
      </c>
      <c r="B758" t="s">
        <v>22</v>
      </c>
      <c r="C758" t="s">
        <v>65</v>
      </c>
      <c r="D758" s="1">
        <v>507</v>
      </c>
      <c r="E758" s="1">
        <v>8207</v>
      </c>
      <c r="F758" s="26"/>
      <c r="G758" s="29">
        <v>48966691</v>
      </c>
      <c r="H758" s="32">
        <v>30844872</v>
      </c>
      <c r="I758" s="40">
        <f t="shared" si="235"/>
        <v>0</v>
      </c>
      <c r="J758" s="19">
        <v>164199</v>
      </c>
      <c r="K758" s="33"/>
      <c r="L758" s="43">
        <f t="shared" si="236"/>
        <v>0</v>
      </c>
      <c r="M758" s="5">
        <f t="shared" si="237"/>
        <v>0</v>
      </c>
      <c r="N758" s="23">
        <v>1.54E-4</v>
      </c>
      <c r="O758" s="15">
        <f t="shared" ref="O758:O823" si="249">M758*N758</f>
        <v>0</v>
      </c>
      <c r="P758" s="19">
        <v>4431400</v>
      </c>
      <c r="Q758" s="32">
        <v>1881075</v>
      </c>
      <c r="R758" s="37">
        <f t="shared" si="239"/>
        <v>0</v>
      </c>
      <c r="S758" s="2">
        <v>1.03E-4</v>
      </c>
      <c r="T758" s="3">
        <f t="shared" si="240"/>
        <v>0</v>
      </c>
      <c r="U758" s="8">
        <f t="shared" si="241"/>
        <v>0</v>
      </c>
    </row>
    <row r="759" spans="1:21" ht="15.75" x14ac:dyDescent="0.25">
      <c r="A759" s="4" t="s">
        <v>56</v>
      </c>
      <c r="B759" t="s">
        <v>22</v>
      </c>
      <c r="C759" t="s">
        <v>75</v>
      </c>
      <c r="D759" s="1">
        <v>507</v>
      </c>
      <c r="E759" s="1">
        <v>8207</v>
      </c>
      <c r="F759" s="26"/>
      <c r="G759" s="29">
        <v>48966691</v>
      </c>
      <c r="H759" s="32">
        <v>30844872</v>
      </c>
      <c r="I759" s="40">
        <f t="shared" si="235"/>
        <v>0</v>
      </c>
      <c r="J759" s="19">
        <v>164199</v>
      </c>
      <c r="K759" s="33"/>
      <c r="L759" s="43">
        <f t="shared" si="236"/>
        <v>0</v>
      </c>
      <c r="M759" s="5">
        <f t="shared" si="237"/>
        <v>0</v>
      </c>
      <c r="N759" s="23">
        <v>0</v>
      </c>
      <c r="O759" s="15">
        <f t="shared" si="249"/>
        <v>0</v>
      </c>
      <c r="P759" s="19">
        <v>4431400</v>
      </c>
      <c r="Q759" s="32">
        <v>1881075</v>
      </c>
      <c r="R759" s="37">
        <f t="shared" si="239"/>
        <v>0</v>
      </c>
      <c r="S759" s="2">
        <v>0</v>
      </c>
      <c r="T759" s="3">
        <f t="shared" si="240"/>
        <v>0</v>
      </c>
      <c r="U759" s="8">
        <f t="shared" si="241"/>
        <v>0</v>
      </c>
    </row>
    <row r="760" spans="1:21" ht="15.75" x14ac:dyDescent="0.25">
      <c r="A760" s="4" t="s">
        <v>56</v>
      </c>
      <c r="B760" t="s">
        <v>22</v>
      </c>
      <c r="C760" t="s">
        <v>66</v>
      </c>
      <c r="D760" s="1">
        <v>507</v>
      </c>
      <c r="E760" s="1">
        <v>8207</v>
      </c>
      <c r="F760" s="26"/>
      <c r="G760" s="29">
        <v>48966691</v>
      </c>
      <c r="H760" s="32">
        <v>30844872</v>
      </c>
      <c r="I760" s="40">
        <f t="shared" si="235"/>
        <v>0</v>
      </c>
      <c r="J760" s="19">
        <v>164199</v>
      </c>
      <c r="K760" s="33"/>
      <c r="L760" s="43">
        <f t="shared" si="236"/>
        <v>0</v>
      </c>
      <c r="M760" s="5">
        <f t="shared" si="237"/>
        <v>0</v>
      </c>
      <c r="N760" s="23">
        <v>4.8099999999999998E-4</v>
      </c>
      <c r="O760" s="15">
        <f t="shared" si="249"/>
        <v>0</v>
      </c>
      <c r="P760" s="19">
        <v>4431400</v>
      </c>
      <c r="Q760" s="32">
        <v>1881075</v>
      </c>
      <c r="R760" s="37">
        <f t="shared" si="239"/>
        <v>0</v>
      </c>
      <c r="S760" s="2">
        <v>4.0700000000000003E-4</v>
      </c>
      <c r="T760" s="3">
        <f t="shared" si="240"/>
        <v>0</v>
      </c>
      <c r="U760" s="8">
        <f t="shared" si="241"/>
        <v>0</v>
      </c>
    </row>
    <row r="761" spans="1:21" ht="15.75" x14ac:dyDescent="0.25">
      <c r="A761" s="4" t="s">
        <v>56</v>
      </c>
      <c r="B761" t="s">
        <v>22</v>
      </c>
      <c r="C761" t="s">
        <v>76</v>
      </c>
      <c r="D761" s="1">
        <v>507</v>
      </c>
      <c r="E761" s="1">
        <v>8207</v>
      </c>
      <c r="F761" s="26"/>
      <c r="G761" s="29">
        <v>48966691</v>
      </c>
      <c r="H761" s="32">
        <v>30844872</v>
      </c>
      <c r="I761" s="40">
        <f t="shared" si="235"/>
        <v>0</v>
      </c>
      <c r="J761" s="19">
        <v>164199</v>
      </c>
      <c r="K761" s="33"/>
      <c r="L761" s="43">
        <f t="shared" si="236"/>
        <v>0</v>
      </c>
      <c r="M761" s="5">
        <f t="shared" si="237"/>
        <v>0</v>
      </c>
      <c r="N761" s="23">
        <v>1.4630000000000001E-3</v>
      </c>
      <c r="O761" s="15">
        <f t="shared" si="249"/>
        <v>0</v>
      </c>
      <c r="P761" s="19">
        <v>4431400</v>
      </c>
      <c r="Q761" s="32">
        <v>1881075</v>
      </c>
      <c r="R761" s="37">
        <f t="shared" si="239"/>
        <v>0</v>
      </c>
      <c r="S761" s="2">
        <v>7.2900000000000005E-4</v>
      </c>
      <c r="T761" s="3">
        <f t="shared" si="240"/>
        <v>0</v>
      </c>
      <c r="U761" s="8">
        <f t="shared" si="241"/>
        <v>0</v>
      </c>
    </row>
    <row r="762" spans="1:21" ht="15.75" x14ac:dyDescent="0.25">
      <c r="A762" s="4" t="s">
        <v>56</v>
      </c>
      <c r="B762" t="s">
        <v>22</v>
      </c>
      <c r="C762" t="s">
        <v>67</v>
      </c>
      <c r="D762" s="1">
        <v>507</v>
      </c>
      <c r="E762" s="1">
        <v>8207</v>
      </c>
      <c r="F762" s="26"/>
      <c r="G762" s="29">
        <v>48966691</v>
      </c>
      <c r="H762" s="32">
        <v>30844872</v>
      </c>
      <c r="I762" s="40">
        <f t="shared" si="235"/>
        <v>0</v>
      </c>
      <c r="J762" s="19">
        <v>164199</v>
      </c>
      <c r="K762" s="33"/>
      <c r="L762" s="43">
        <f t="shared" si="236"/>
        <v>0</v>
      </c>
      <c r="M762" s="5">
        <f t="shared" si="237"/>
        <v>0</v>
      </c>
      <c r="N762" s="23">
        <v>6.6000000000000005E-5</v>
      </c>
      <c r="O762" s="15">
        <f t="shared" si="249"/>
        <v>0</v>
      </c>
      <c r="P762" s="19">
        <v>4431400</v>
      </c>
      <c r="Q762" s="32">
        <v>1881075</v>
      </c>
      <c r="R762" s="37">
        <f t="shared" si="239"/>
        <v>0</v>
      </c>
      <c r="S762" s="2">
        <v>6.6000000000000005E-5</v>
      </c>
      <c r="T762" s="3">
        <f t="shared" si="240"/>
        <v>0</v>
      </c>
      <c r="U762" s="8">
        <f t="shared" si="241"/>
        <v>0</v>
      </c>
    </row>
    <row r="763" spans="1:21" ht="15.75" x14ac:dyDescent="0.25">
      <c r="A763" s="4" t="s">
        <v>56</v>
      </c>
      <c r="B763" t="s">
        <v>22</v>
      </c>
      <c r="C763" t="s">
        <v>80</v>
      </c>
      <c r="D763" s="1">
        <v>507</v>
      </c>
      <c r="E763" s="1">
        <v>8207</v>
      </c>
      <c r="F763" s="26"/>
      <c r="G763" s="29">
        <v>48966691</v>
      </c>
      <c r="H763" s="32">
        <v>30844872</v>
      </c>
      <c r="I763" s="40">
        <f t="shared" ref="I763" si="250">(G763-H763)*F763</f>
        <v>0</v>
      </c>
      <c r="J763" s="19">
        <v>164199</v>
      </c>
      <c r="K763" s="33"/>
      <c r="L763" s="43">
        <f t="shared" ref="L763" si="251">(J763-K763)*F763</f>
        <v>0</v>
      </c>
      <c r="M763" s="5">
        <f t="shared" ref="M763" si="252">(G763-H763+J763-K763)*F763</f>
        <v>0</v>
      </c>
      <c r="N763" s="23">
        <v>0</v>
      </c>
      <c r="O763" s="15">
        <f t="shared" ref="O763" si="253">M763*N763</f>
        <v>0</v>
      </c>
      <c r="P763" s="19">
        <v>4431400</v>
      </c>
      <c r="Q763" s="32">
        <v>1881075</v>
      </c>
      <c r="R763" s="37">
        <f t="shared" ref="R763" si="254">+(P763-Q763)*F763</f>
        <v>0</v>
      </c>
      <c r="S763" s="2">
        <v>0</v>
      </c>
      <c r="T763" s="3">
        <f t="shared" ref="T763" si="255">R763*S763</f>
        <v>0</v>
      </c>
      <c r="U763" s="8">
        <f t="shared" ref="U763" si="256">+O763+T763</f>
        <v>0</v>
      </c>
    </row>
    <row r="764" spans="1:21" ht="15.75" x14ac:dyDescent="0.25">
      <c r="A764" s="4" t="s">
        <v>56</v>
      </c>
      <c r="B764" t="s">
        <v>22</v>
      </c>
      <c r="C764" t="s">
        <v>68</v>
      </c>
      <c r="D764" s="1">
        <v>507</v>
      </c>
      <c r="E764" s="1">
        <v>8207</v>
      </c>
      <c r="F764" s="26"/>
      <c r="G764" s="29">
        <v>48966691</v>
      </c>
      <c r="H764" s="32">
        <v>30844872</v>
      </c>
      <c r="I764" s="40">
        <f t="shared" si="235"/>
        <v>0</v>
      </c>
      <c r="J764" s="19">
        <v>164199</v>
      </c>
      <c r="K764" s="33"/>
      <c r="L764" s="43">
        <f t="shared" si="236"/>
        <v>0</v>
      </c>
      <c r="M764" s="5">
        <f t="shared" si="237"/>
        <v>0</v>
      </c>
      <c r="N764" s="23">
        <v>1.0900000000000001E-4</v>
      </c>
      <c r="O764" s="15">
        <f t="shared" si="249"/>
        <v>0</v>
      </c>
      <c r="P764" s="19">
        <v>4431400</v>
      </c>
      <c r="Q764" s="32">
        <v>1881075</v>
      </c>
      <c r="R764" s="37">
        <f t="shared" si="239"/>
        <v>0</v>
      </c>
      <c r="S764" s="2">
        <v>1.0900000000000001E-4</v>
      </c>
      <c r="T764" s="3">
        <f t="shared" si="240"/>
        <v>0</v>
      </c>
      <c r="U764" s="8">
        <f t="shared" si="241"/>
        <v>0</v>
      </c>
    </row>
    <row r="765" spans="1:21" ht="15.75" x14ac:dyDescent="0.25">
      <c r="A765" s="4" t="s">
        <v>56</v>
      </c>
      <c r="B765" t="s">
        <v>22</v>
      </c>
      <c r="C765" t="s">
        <v>69</v>
      </c>
      <c r="D765" s="1">
        <v>507</v>
      </c>
      <c r="E765" s="1">
        <v>8207</v>
      </c>
      <c r="F765" s="26"/>
      <c r="G765" s="29">
        <v>48966691</v>
      </c>
      <c r="H765" s="32">
        <v>30844872</v>
      </c>
      <c r="I765" s="40">
        <f t="shared" si="235"/>
        <v>0</v>
      </c>
      <c r="J765" s="19">
        <v>164199</v>
      </c>
      <c r="K765" s="33"/>
      <c r="L765" s="43">
        <f t="shared" si="236"/>
        <v>0</v>
      </c>
      <c r="M765" s="5">
        <f t="shared" si="237"/>
        <v>0</v>
      </c>
      <c r="N765" s="23">
        <v>1.5E-5</v>
      </c>
      <c r="O765" s="15">
        <f t="shared" si="249"/>
        <v>0</v>
      </c>
      <c r="P765" s="19">
        <v>4431400</v>
      </c>
      <c r="Q765" s="32">
        <v>1881075</v>
      </c>
      <c r="R765" s="37">
        <f t="shared" si="239"/>
        <v>0</v>
      </c>
      <c r="S765" s="2">
        <v>1.0000000000000001E-5</v>
      </c>
      <c r="T765" s="3">
        <f t="shared" si="240"/>
        <v>0</v>
      </c>
      <c r="U765" s="8">
        <f t="shared" si="241"/>
        <v>0</v>
      </c>
    </row>
    <row r="766" spans="1:21" ht="15.75" x14ac:dyDescent="0.25">
      <c r="A766" s="4" t="s">
        <v>56</v>
      </c>
      <c r="B766" t="s">
        <v>22</v>
      </c>
      <c r="C766" t="s">
        <v>70</v>
      </c>
      <c r="D766" s="1">
        <v>507</v>
      </c>
      <c r="E766" s="1">
        <v>8207</v>
      </c>
      <c r="F766" s="26"/>
      <c r="G766" s="29">
        <v>48966691</v>
      </c>
      <c r="H766" s="32">
        <v>30844872</v>
      </c>
      <c r="I766" s="40">
        <f t="shared" si="235"/>
        <v>0</v>
      </c>
      <c r="J766" s="19">
        <v>164199</v>
      </c>
      <c r="K766" s="33"/>
      <c r="L766" s="43">
        <f t="shared" si="236"/>
        <v>0</v>
      </c>
      <c r="M766" s="5">
        <f t="shared" si="237"/>
        <v>0</v>
      </c>
      <c r="N766" s="23">
        <v>1.73E-4</v>
      </c>
      <c r="O766" s="15">
        <f t="shared" si="249"/>
        <v>0</v>
      </c>
      <c r="P766" s="19">
        <v>4431400</v>
      </c>
      <c r="Q766" s="32">
        <v>1881075</v>
      </c>
      <c r="R766" s="37">
        <f t="shared" si="239"/>
        <v>0</v>
      </c>
      <c r="S766" s="2">
        <v>1.73E-4</v>
      </c>
      <c r="T766" s="3">
        <f t="shared" si="240"/>
        <v>0</v>
      </c>
      <c r="U766" s="8">
        <f t="shared" si="241"/>
        <v>0</v>
      </c>
    </row>
    <row r="767" spans="1:21" ht="15.75" x14ac:dyDescent="0.25">
      <c r="A767" s="4" t="s">
        <v>56</v>
      </c>
      <c r="B767" t="s">
        <v>22</v>
      </c>
      <c r="C767" t="s">
        <v>30</v>
      </c>
      <c r="D767" s="1">
        <v>507</v>
      </c>
      <c r="E767" s="1">
        <v>8207</v>
      </c>
      <c r="F767" s="26"/>
      <c r="G767" s="29">
        <v>48966691</v>
      </c>
      <c r="H767" s="32">
        <v>30844872</v>
      </c>
      <c r="I767" s="40">
        <f t="shared" si="235"/>
        <v>0</v>
      </c>
      <c r="J767" s="19">
        <v>164199</v>
      </c>
      <c r="K767" s="33"/>
      <c r="L767" s="43">
        <f t="shared" si="236"/>
        <v>0</v>
      </c>
      <c r="M767" s="5">
        <f t="shared" si="237"/>
        <v>0</v>
      </c>
      <c r="N767" s="23">
        <v>0</v>
      </c>
      <c r="O767" s="15">
        <f t="shared" si="249"/>
        <v>0</v>
      </c>
      <c r="P767" s="19">
        <v>4431400</v>
      </c>
      <c r="Q767" s="32">
        <v>1881075</v>
      </c>
      <c r="R767" s="37">
        <f t="shared" si="239"/>
        <v>0</v>
      </c>
      <c r="S767" s="2">
        <v>0</v>
      </c>
      <c r="T767" s="3">
        <f t="shared" si="240"/>
        <v>0</v>
      </c>
      <c r="U767" s="8">
        <f t="shared" si="241"/>
        <v>0</v>
      </c>
    </row>
    <row r="768" spans="1:21" ht="15.75" x14ac:dyDescent="0.25">
      <c r="A768" s="4" t="s">
        <v>56</v>
      </c>
      <c r="B768" t="s">
        <v>22</v>
      </c>
      <c r="C768" t="s">
        <v>40</v>
      </c>
      <c r="D768" s="1">
        <v>507</v>
      </c>
      <c r="E768" s="1">
        <v>8207</v>
      </c>
      <c r="F768" s="26"/>
      <c r="G768" s="29">
        <v>48966691</v>
      </c>
      <c r="H768" s="32">
        <v>30844872</v>
      </c>
      <c r="I768" s="40">
        <f t="shared" si="235"/>
        <v>0</v>
      </c>
      <c r="J768" s="19">
        <v>164199</v>
      </c>
      <c r="K768" s="33"/>
      <c r="L768" s="43">
        <f t="shared" si="236"/>
        <v>0</v>
      </c>
      <c r="M768" s="5">
        <f t="shared" si="237"/>
        <v>0</v>
      </c>
      <c r="N768" s="23">
        <v>0</v>
      </c>
      <c r="O768" s="15">
        <f t="shared" si="249"/>
        <v>0</v>
      </c>
      <c r="P768" s="19">
        <v>4431400</v>
      </c>
      <c r="Q768" s="32">
        <v>1881075</v>
      </c>
      <c r="R768" s="37">
        <f t="shared" si="239"/>
        <v>0</v>
      </c>
      <c r="S768" s="2">
        <v>0</v>
      </c>
      <c r="T768" s="3">
        <f t="shared" si="240"/>
        <v>0</v>
      </c>
      <c r="U768" s="8">
        <f t="shared" si="241"/>
        <v>0</v>
      </c>
    </row>
    <row r="769" spans="1:21" ht="15.75" x14ac:dyDescent="0.25">
      <c r="A769" s="4" t="s">
        <v>56</v>
      </c>
      <c r="B769" t="s">
        <v>22</v>
      </c>
      <c r="C769" t="s">
        <v>35</v>
      </c>
      <c r="D769" s="1">
        <v>507</v>
      </c>
      <c r="E769" s="1">
        <v>8207</v>
      </c>
      <c r="F769" s="26"/>
      <c r="G769" s="29">
        <v>48966691</v>
      </c>
      <c r="H769" s="32">
        <v>30844872</v>
      </c>
      <c r="I769" s="40">
        <f t="shared" si="235"/>
        <v>0</v>
      </c>
      <c r="J769" s="19">
        <v>164199</v>
      </c>
      <c r="K769" s="33"/>
      <c r="L769" s="43">
        <f t="shared" si="236"/>
        <v>0</v>
      </c>
      <c r="M769" s="5">
        <f t="shared" si="237"/>
        <v>0</v>
      </c>
      <c r="N769" s="23">
        <v>1.73E-4</v>
      </c>
      <c r="O769" s="15">
        <f t="shared" si="249"/>
        <v>0</v>
      </c>
      <c r="P769" s="19">
        <v>4431400</v>
      </c>
      <c r="Q769" s="32">
        <v>1881075</v>
      </c>
      <c r="R769" s="37">
        <f t="shared" si="239"/>
        <v>0</v>
      </c>
      <c r="S769" s="2">
        <v>1.73E-4</v>
      </c>
      <c r="T769" s="3">
        <f t="shared" si="240"/>
        <v>0</v>
      </c>
      <c r="U769" s="8">
        <f t="shared" si="241"/>
        <v>0</v>
      </c>
    </row>
    <row r="770" spans="1:21" ht="15.75" x14ac:dyDescent="0.25">
      <c r="A770" s="4" t="s">
        <v>56</v>
      </c>
      <c r="B770" t="s">
        <v>22</v>
      </c>
      <c r="C770" t="s">
        <v>41</v>
      </c>
      <c r="D770" s="1">
        <v>507</v>
      </c>
      <c r="E770" s="1">
        <v>8207</v>
      </c>
      <c r="F770" s="26"/>
      <c r="G770" s="29">
        <v>48966691</v>
      </c>
      <c r="H770" s="32">
        <v>30844872</v>
      </c>
      <c r="I770" s="40">
        <f t="shared" si="235"/>
        <v>0</v>
      </c>
      <c r="J770" s="19">
        <v>164199</v>
      </c>
      <c r="K770" s="33"/>
      <c r="L770" s="43">
        <f t="shared" si="236"/>
        <v>0</v>
      </c>
      <c r="M770" s="5">
        <f t="shared" si="237"/>
        <v>0</v>
      </c>
      <c r="N770" s="23">
        <v>0</v>
      </c>
      <c r="O770" s="15">
        <f t="shared" si="249"/>
        <v>0</v>
      </c>
      <c r="P770" s="19">
        <v>4431400</v>
      </c>
      <c r="Q770" s="32">
        <v>1881075</v>
      </c>
      <c r="R770" s="37">
        <f t="shared" si="239"/>
        <v>0</v>
      </c>
      <c r="S770" s="2">
        <v>0</v>
      </c>
      <c r="T770" s="3">
        <f t="shared" si="240"/>
        <v>0</v>
      </c>
      <c r="U770" s="8">
        <f t="shared" si="241"/>
        <v>0</v>
      </c>
    </row>
    <row r="771" spans="1:21" ht="15.75" x14ac:dyDescent="0.25">
      <c r="A771" s="4" t="s">
        <v>56</v>
      </c>
      <c r="B771" t="s">
        <v>22</v>
      </c>
      <c r="C771" t="s">
        <v>31</v>
      </c>
      <c r="D771" s="1">
        <v>507</v>
      </c>
      <c r="E771" s="1">
        <v>8207</v>
      </c>
      <c r="F771" s="26"/>
      <c r="G771" s="29">
        <v>48966691</v>
      </c>
      <c r="H771" s="32">
        <v>30844872</v>
      </c>
      <c r="I771" s="40">
        <f t="shared" si="235"/>
        <v>0</v>
      </c>
      <c r="J771" s="19">
        <v>164199</v>
      </c>
      <c r="K771" s="33"/>
      <c r="L771" s="43">
        <f t="shared" si="236"/>
        <v>0</v>
      </c>
      <c r="M771" s="5">
        <f t="shared" si="237"/>
        <v>0</v>
      </c>
      <c r="N771" s="23">
        <v>4.8999999999999998E-5</v>
      </c>
      <c r="O771" s="15">
        <f t="shared" si="249"/>
        <v>0</v>
      </c>
      <c r="P771" s="19">
        <v>4431400</v>
      </c>
      <c r="Q771" s="32">
        <v>1881075</v>
      </c>
      <c r="R771" s="37">
        <f t="shared" si="239"/>
        <v>0</v>
      </c>
      <c r="S771" s="2">
        <v>4.6E-5</v>
      </c>
      <c r="T771" s="3">
        <f t="shared" si="240"/>
        <v>0</v>
      </c>
      <c r="U771" s="8">
        <f t="shared" si="241"/>
        <v>0</v>
      </c>
    </row>
    <row r="772" spans="1:21" ht="15.75" x14ac:dyDescent="0.25">
      <c r="A772" s="4" t="s">
        <v>56</v>
      </c>
      <c r="B772" t="s">
        <v>22</v>
      </c>
      <c r="C772" t="s">
        <v>163</v>
      </c>
      <c r="D772" s="1">
        <v>507</v>
      </c>
      <c r="E772" s="1">
        <v>8207</v>
      </c>
      <c r="F772" s="26"/>
      <c r="G772" s="29">
        <v>48966691</v>
      </c>
      <c r="H772" s="32">
        <v>30844872</v>
      </c>
      <c r="I772" s="40">
        <f t="shared" si="235"/>
        <v>0</v>
      </c>
      <c r="J772" s="19">
        <v>164199</v>
      </c>
      <c r="K772" s="33"/>
      <c r="L772" s="43">
        <f t="shared" si="236"/>
        <v>0</v>
      </c>
      <c r="M772" s="5">
        <f t="shared" si="237"/>
        <v>0</v>
      </c>
      <c r="N772" s="23">
        <v>7.2000000000000002E-5</v>
      </c>
      <c r="O772" s="15">
        <f t="shared" si="249"/>
        <v>0</v>
      </c>
      <c r="P772" s="19">
        <v>4431400</v>
      </c>
      <c r="Q772" s="32">
        <v>1881075</v>
      </c>
      <c r="R772" s="37">
        <f t="shared" si="239"/>
        <v>0</v>
      </c>
      <c r="S772" s="2">
        <v>3.6999999999999998E-5</v>
      </c>
      <c r="T772" s="3">
        <f t="shared" si="240"/>
        <v>0</v>
      </c>
      <c r="U772" s="8">
        <f t="shared" si="241"/>
        <v>0</v>
      </c>
    </row>
    <row r="773" spans="1:21" ht="15.75" x14ac:dyDescent="0.25">
      <c r="A773" s="4" t="s">
        <v>56</v>
      </c>
      <c r="B773" t="s">
        <v>22</v>
      </c>
      <c r="C773" t="s">
        <v>60</v>
      </c>
      <c r="D773" s="1">
        <v>508</v>
      </c>
      <c r="E773" s="1">
        <v>8207</v>
      </c>
      <c r="F773" s="26"/>
      <c r="G773" s="29">
        <v>0</v>
      </c>
      <c r="H773" s="32"/>
      <c r="I773" s="40">
        <f t="shared" si="235"/>
        <v>0</v>
      </c>
      <c r="J773" s="19">
        <v>5922380</v>
      </c>
      <c r="K773" s="33"/>
      <c r="L773" s="43">
        <f t="shared" si="236"/>
        <v>0</v>
      </c>
      <c r="M773" s="5">
        <f t="shared" si="237"/>
        <v>0</v>
      </c>
      <c r="N773" s="23">
        <v>1.147E-3</v>
      </c>
      <c r="O773" s="15">
        <f t="shared" si="249"/>
        <v>0</v>
      </c>
      <c r="P773" s="19">
        <v>133765</v>
      </c>
      <c r="Q773" s="32"/>
      <c r="R773" s="37">
        <f t="shared" si="239"/>
        <v>0</v>
      </c>
      <c r="S773" s="2">
        <v>1.145E-3</v>
      </c>
      <c r="T773" s="3">
        <f t="shared" si="240"/>
        <v>0</v>
      </c>
      <c r="U773" s="8">
        <f t="shared" si="241"/>
        <v>0</v>
      </c>
    </row>
    <row r="774" spans="1:21" ht="15.75" x14ac:dyDescent="0.25">
      <c r="A774" s="4" t="s">
        <v>56</v>
      </c>
      <c r="B774" t="s">
        <v>22</v>
      </c>
      <c r="C774" t="s">
        <v>61</v>
      </c>
      <c r="D774" s="1">
        <v>508</v>
      </c>
      <c r="E774" s="1">
        <v>8207</v>
      </c>
      <c r="F774" s="26"/>
      <c r="G774" s="29">
        <v>0</v>
      </c>
      <c r="H774" s="32"/>
      <c r="I774" s="40">
        <f t="shared" si="235"/>
        <v>0</v>
      </c>
      <c r="J774" s="19">
        <v>5922380</v>
      </c>
      <c r="K774" s="33"/>
      <c r="L774" s="43">
        <f t="shared" si="236"/>
        <v>0</v>
      </c>
      <c r="M774" s="5">
        <f t="shared" si="237"/>
        <v>0</v>
      </c>
      <c r="N774" s="23">
        <v>1.13E-4</v>
      </c>
      <c r="O774" s="15">
        <f t="shared" si="249"/>
        <v>0</v>
      </c>
      <c r="P774" s="19">
        <v>133765</v>
      </c>
      <c r="Q774" s="32"/>
      <c r="R774" s="37">
        <f t="shared" si="239"/>
        <v>0</v>
      </c>
      <c r="S774" s="2">
        <v>1.0900000000000001E-4</v>
      </c>
      <c r="T774" s="3">
        <f t="shared" si="240"/>
        <v>0</v>
      </c>
      <c r="U774" s="8">
        <f t="shared" si="241"/>
        <v>0</v>
      </c>
    </row>
    <row r="775" spans="1:21" ht="15.75" x14ac:dyDescent="0.25">
      <c r="A775" s="4" t="s">
        <v>56</v>
      </c>
      <c r="B775" t="s">
        <v>22</v>
      </c>
      <c r="C775" t="s">
        <v>62</v>
      </c>
      <c r="D775" s="1">
        <v>508</v>
      </c>
      <c r="E775" s="1">
        <v>8207</v>
      </c>
      <c r="F775" s="26"/>
      <c r="G775" s="29">
        <v>0</v>
      </c>
      <c r="H775" s="32"/>
      <c r="I775" s="40">
        <f t="shared" si="235"/>
        <v>0</v>
      </c>
      <c r="J775" s="19">
        <v>5922380</v>
      </c>
      <c r="K775" s="33"/>
      <c r="L775" s="43">
        <f t="shared" si="236"/>
        <v>0</v>
      </c>
      <c r="M775" s="5">
        <f t="shared" si="237"/>
        <v>0</v>
      </c>
      <c r="N775" s="23">
        <v>4.2200000000000001E-4</v>
      </c>
      <c r="O775" s="15">
        <f t="shared" si="249"/>
        <v>0</v>
      </c>
      <c r="P775" s="19">
        <v>133765</v>
      </c>
      <c r="Q775" s="32"/>
      <c r="R775" s="37">
        <f t="shared" si="239"/>
        <v>0</v>
      </c>
      <c r="S775" s="2">
        <v>3.8099999999999999E-4</v>
      </c>
      <c r="T775" s="3">
        <f t="shared" si="240"/>
        <v>0</v>
      </c>
      <c r="U775" s="8">
        <f t="shared" si="241"/>
        <v>0</v>
      </c>
    </row>
    <row r="776" spans="1:21" ht="15.75" x14ac:dyDescent="0.25">
      <c r="A776" s="4" t="s">
        <v>56</v>
      </c>
      <c r="B776" t="s">
        <v>22</v>
      </c>
      <c r="C776" t="s">
        <v>74</v>
      </c>
      <c r="D776" s="1">
        <v>508</v>
      </c>
      <c r="E776" s="1">
        <v>8207</v>
      </c>
      <c r="F776" s="26"/>
      <c r="G776" s="29">
        <v>0</v>
      </c>
      <c r="H776" s="32"/>
      <c r="I776" s="40">
        <f t="shared" si="235"/>
        <v>0</v>
      </c>
      <c r="J776" s="19">
        <v>5922380</v>
      </c>
      <c r="K776" s="33"/>
      <c r="L776" s="43">
        <f t="shared" si="236"/>
        <v>0</v>
      </c>
      <c r="M776" s="5">
        <f t="shared" si="237"/>
        <v>0</v>
      </c>
      <c r="N776" s="23">
        <v>5.0390000000000001E-3</v>
      </c>
      <c r="O776" s="15">
        <f t="shared" si="249"/>
        <v>0</v>
      </c>
      <c r="P776" s="19">
        <v>133765</v>
      </c>
      <c r="Q776" s="32"/>
      <c r="R776" s="37">
        <f t="shared" si="239"/>
        <v>0</v>
      </c>
      <c r="S776" s="2">
        <v>5.0080000000000003E-3</v>
      </c>
      <c r="T776" s="3">
        <f t="shared" si="240"/>
        <v>0</v>
      </c>
      <c r="U776" s="8">
        <f t="shared" si="241"/>
        <v>0</v>
      </c>
    </row>
    <row r="777" spans="1:21" ht="15.75" x14ac:dyDescent="0.25">
      <c r="A777" s="4" t="s">
        <v>56</v>
      </c>
      <c r="B777" t="s">
        <v>22</v>
      </c>
      <c r="C777" t="s">
        <v>63</v>
      </c>
      <c r="D777" s="1">
        <v>508</v>
      </c>
      <c r="E777" s="1">
        <v>8207</v>
      </c>
      <c r="F777" s="26"/>
      <c r="G777" s="29">
        <v>0</v>
      </c>
      <c r="H777" s="32"/>
      <c r="I777" s="40">
        <f t="shared" si="235"/>
        <v>0</v>
      </c>
      <c r="J777" s="19">
        <v>5922380</v>
      </c>
      <c r="K777" s="33"/>
      <c r="L777" s="43">
        <f t="shared" si="236"/>
        <v>0</v>
      </c>
      <c r="M777" s="5">
        <f t="shared" si="237"/>
        <v>0</v>
      </c>
      <c r="N777" s="23">
        <v>0</v>
      </c>
      <c r="O777" s="15">
        <f t="shared" si="249"/>
        <v>0</v>
      </c>
      <c r="P777" s="19">
        <v>133765</v>
      </c>
      <c r="Q777" s="32"/>
      <c r="R777" s="37">
        <f t="shared" si="239"/>
        <v>0</v>
      </c>
      <c r="S777" s="2">
        <v>0</v>
      </c>
      <c r="T777" s="3">
        <f t="shared" si="240"/>
        <v>0</v>
      </c>
      <c r="U777" s="8">
        <f t="shared" si="241"/>
        <v>0</v>
      </c>
    </row>
    <row r="778" spans="1:21" ht="15.75" x14ac:dyDescent="0.25">
      <c r="A778" s="4" t="s">
        <v>56</v>
      </c>
      <c r="B778" t="s">
        <v>22</v>
      </c>
      <c r="C778" t="s">
        <v>64</v>
      </c>
      <c r="D778" s="1">
        <v>508</v>
      </c>
      <c r="E778" s="1">
        <v>8207</v>
      </c>
      <c r="F778" s="26"/>
      <c r="G778" s="29">
        <v>0</v>
      </c>
      <c r="H778" s="32"/>
      <c r="I778" s="40">
        <f t="shared" si="235"/>
        <v>0</v>
      </c>
      <c r="J778" s="19">
        <v>5922380</v>
      </c>
      <c r="K778" s="33"/>
      <c r="L778" s="43">
        <f t="shared" si="236"/>
        <v>0</v>
      </c>
      <c r="M778" s="5">
        <f t="shared" si="237"/>
        <v>0</v>
      </c>
      <c r="N778" s="23">
        <v>6.7999999999999999E-5</v>
      </c>
      <c r="O778" s="15">
        <f t="shared" si="249"/>
        <v>0</v>
      </c>
      <c r="P778" s="19">
        <v>133765</v>
      </c>
      <c r="Q778" s="32"/>
      <c r="R778" s="37">
        <f t="shared" si="239"/>
        <v>0</v>
      </c>
      <c r="S778" s="2">
        <v>6.7999999999999999E-5</v>
      </c>
      <c r="T778" s="3">
        <f t="shared" si="240"/>
        <v>0</v>
      </c>
      <c r="U778" s="8">
        <f t="shared" si="241"/>
        <v>0</v>
      </c>
    </row>
    <row r="779" spans="1:21" ht="15.75" x14ac:dyDescent="0.25">
      <c r="A779" s="4" t="s">
        <v>56</v>
      </c>
      <c r="B779" t="s">
        <v>22</v>
      </c>
      <c r="C779" t="s">
        <v>65</v>
      </c>
      <c r="D779" s="1">
        <v>508</v>
      </c>
      <c r="E779" s="1">
        <v>8207</v>
      </c>
      <c r="F779" s="26"/>
      <c r="G779" s="29">
        <v>0</v>
      </c>
      <c r="H779" s="32"/>
      <c r="I779" s="40">
        <f t="shared" si="235"/>
        <v>0</v>
      </c>
      <c r="J779" s="19">
        <v>5922380</v>
      </c>
      <c r="K779" s="33"/>
      <c r="L779" s="43">
        <f t="shared" si="236"/>
        <v>0</v>
      </c>
      <c r="M779" s="5">
        <f t="shared" si="237"/>
        <v>0</v>
      </c>
      <c r="N779" s="23">
        <v>1.54E-4</v>
      </c>
      <c r="O779" s="15">
        <f t="shared" si="249"/>
        <v>0</v>
      </c>
      <c r="P779" s="19">
        <v>133765</v>
      </c>
      <c r="Q779" s="32"/>
      <c r="R779" s="37">
        <f t="shared" si="239"/>
        <v>0</v>
      </c>
      <c r="S779" s="2">
        <v>1.03E-4</v>
      </c>
      <c r="T779" s="3">
        <f t="shared" si="240"/>
        <v>0</v>
      </c>
      <c r="U779" s="8">
        <f t="shared" si="241"/>
        <v>0</v>
      </c>
    </row>
    <row r="780" spans="1:21" ht="15.75" x14ac:dyDescent="0.25">
      <c r="A780" s="4" t="s">
        <v>56</v>
      </c>
      <c r="B780" t="s">
        <v>22</v>
      </c>
      <c r="C780" t="s">
        <v>75</v>
      </c>
      <c r="D780" s="1">
        <v>508</v>
      </c>
      <c r="E780" s="1">
        <v>8207</v>
      </c>
      <c r="F780" s="26"/>
      <c r="G780" s="29">
        <v>0</v>
      </c>
      <c r="H780" s="32"/>
      <c r="I780" s="40">
        <f t="shared" si="235"/>
        <v>0</v>
      </c>
      <c r="J780" s="19">
        <v>5922380</v>
      </c>
      <c r="K780" s="33"/>
      <c r="L780" s="43">
        <f t="shared" si="236"/>
        <v>0</v>
      </c>
      <c r="M780" s="5">
        <f t="shared" si="237"/>
        <v>0</v>
      </c>
      <c r="N780" s="23">
        <v>0</v>
      </c>
      <c r="O780" s="15">
        <f t="shared" si="249"/>
        <v>0</v>
      </c>
      <c r="P780" s="19">
        <v>133765</v>
      </c>
      <c r="Q780" s="32"/>
      <c r="R780" s="37">
        <f t="shared" si="239"/>
        <v>0</v>
      </c>
      <c r="S780" s="2">
        <v>0</v>
      </c>
      <c r="T780" s="3">
        <f t="shared" si="240"/>
        <v>0</v>
      </c>
      <c r="U780" s="8">
        <f t="shared" si="241"/>
        <v>0</v>
      </c>
    </row>
    <row r="781" spans="1:21" ht="15.75" x14ac:dyDescent="0.25">
      <c r="A781" s="4" t="s">
        <v>56</v>
      </c>
      <c r="B781" t="s">
        <v>22</v>
      </c>
      <c r="C781" t="s">
        <v>66</v>
      </c>
      <c r="D781" s="1">
        <v>508</v>
      </c>
      <c r="E781" s="1">
        <v>8207</v>
      </c>
      <c r="F781" s="26"/>
      <c r="G781" s="29">
        <v>0</v>
      </c>
      <c r="H781" s="32"/>
      <c r="I781" s="40">
        <f t="shared" si="235"/>
        <v>0</v>
      </c>
      <c r="J781" s="19">
        <v>5922380</v>
      </c>
      <c r="K781" s="33"/>
      <c r="L781" s="43">
        <f t="shared" si="236"/>
        <v>0</v>
      </c>
      <c r="M781" s="5">
        <f t="shared" si="237"/>
        <v>0</v>
      </c>
      <c r="N781" s="23">
        <v>4.8099999999999998E-4</v>
      </c>
      <c r="O781" s="15">
        <f t="shared" si="249"/>
        <v>0</v>
      </c>
      <c r="P781" s="19">
        <v>133765</v>
      </c>
      <c r="Q781" s="32"/>
      <c r="R781" s="37">
        <f t="shared" si="239"/>
        <v>0</v>
      </c>
      <c r="S781" s="2">
        <v>4.0700000000000003E-4</v>
      </c>
      <c r="T781" s="3">
        <f t="shared" si="240"/>
        <v>0</v>
      </c>
      <c r="U781" s="8">
        <f t="shared" si="241"/>
        <v>0</v>
      </c>
    </row>
    <row r="782" spans="1:21" ht="15.75" x14ac:dyDescent="0.25">
      <c r="A782" s="4" t="s">
        <v>56</v>
      </c>
      <c r="B782" t="s">
        <v>22</v>
      </c>
      <c r="C782" t="s">
        <v>76</v>
      </c>
      <c r="D782" s="1">
        <v>508</v>
      </c>
      <c r="E782" s="1">
        <v>8207</v>
      </c>
      <c r="F782" s="26"/>
      <c r="G782" s="29">
        <v>0</v>
      </c>
      <c r="H782" s="32"/>
      <c r="I782" s="40">
        <f t="shared" si="235"/>
        <v>0</v>
      </c>
      <c r="J782" s="19">
        <v>5922380</v>
      </c>
      <c r="K782" s="33"/>
      <c r="L782" s="43">
        <f t="shared" si="236"/>
        <v>0</v>
      </c>
      <c r="M782" s="5">
        <f t="shared" si="237"/>
        <v>0</v>
      </c>
      <c r="N782" s="23">
        <v>1.4630000000000001E-3</v>
      </c>
      <c r="O782" s="15">
        <f t="shared" si="249"/>
        <v>0</v>
      </c>
      <c r="P782" s="19">
        <v>133765</v>
      </c>
      <c r="Q782" s="32"/>
      <c r="R782" s="37">
        <f t="shared" si="239"/>
        <v>0</v>
      </c>
      <c r="S782" s="2">
        <v>7.2900000000000005E-4</v>
      </c>
      <c r="T782" s="3">
        <f t="shared" si="240"/>
        <v>0</v>
      </c>
      <c r="U782" s="8">
        <f t="shared" si="241"/>
        <v>0</v>
      </c>
    </row>
    <row r="783" spans="1:21" ht="15.75" x14ac:dyDescent="0.25">
      <c r="A783" s="4" t="s">
        <v>56</v>
      </c>
      <c r="B783" t="s">
        <v>22</v>
      </c>
      <c r="C783" t="s">
        <v>67</v>
      </c>
      <c r="D783" s="1">
        <v>508</v>
      </c>
      <c r="E783" s="1">
        <v>8207</v>
      </c>
      <c r="F783" s="26"/>
      <c r="G783" s="29">
        <v>0</v>
      </c>
      <c r="H783" s="32"/>
      <c r="I783" s="40">
        <f t="shared" si="235"/>
        <v>0</v>
      </c>
      <c r="J783" s="19">
        <v>5922380</v>
      </c>
      <c r="K783" s="33"/>
      <c r="L783" s="43">
        <f t="shared" si="236"/>
        <v>0</v>
      </c>
      <c r="M783" s="5">
        <f t="shared" si="237"/>
        <v>0</v>
      </c>
      <c r="N783" s="23">
        <v>6.6000000000000005E-5</v>
      </c>
      <c r="O783" s="15">
        <f t="shared" si="249"/>
        <v>0</v>
      </c>
      <c r="P783" s="19">
        <v>133765</v>
      </c>
      <c r="Q783" s="32"/>
      <c r="R783" s="37">
        <f t="shared" si="239"/>
        <v>0</v>
      </c>
      <c r="S783" s="2">
        <v>6.6000000000000005E-5</v>
      </c>
      <c r="T783" s="3">
        <f t="shared" si="240"/>
        <v>0</v>
      </c>
      <c r="U783" s="8">
        <f t="shared" si="241"/>
        <v>0</v>
      </c>
    </row>
    <row r="784" spans="1:21" ht="15.75" x14ac:dyDescent="0.25">
      <c r="A784" s="4" t="s">
        <v>56</v>
      </c>
      <c r="B784" t="s">
        <v>22</v>
      </c>
      <c r="C784" t="s">
        <v>80</v>
      </c>
      <c r="D784" s="1">
        <v>508</v>
      </c>
      <c r="E784" s="1">
        <v>8207</v>
      </c>
      <c r="F784" s="26"/>
      <c r="G784" s="29">
        <v>0</v>
      </c>
      <c r="H784" s="32"/>
      <c r="I784" s="40">
        <f t="shared" ref="I784" si="257">(G784-H784)*F784</f>
        <v>0</v>
      </c>
      <c r="J784" s="19">
        <v>5922380</v>
      </c>
      <c r="K784" s="33"/>
      <c r="L784" s="43">
        <f t="shared" ref="L784" si="258">(J784-K784)*F784</f>
        <v>0</v>
      </c>
      <c r="M784" s="5">
        <f t="shared" ref="M784" si="259">(G784-H784+J784-K784)*F784</f>
        <v>0</v>
      </c>
      <c r="N784" s="23">
        <v>0</v>
      </c>
      <c r="O784" s="15">
        <f t="shared" ref="O784" si="260">M784*N784</f>
        <v>0</v>
      </c>
      <c r="P784" s="19">
        <v>133765</v>
      </c>
      <c r="Q784" s="32"/>
      <c r="R784" s="37">
        <f t="shared" ref="R784" si="261">+(P784-Q784)*F784</f>
        <v>0</v>
      </c>
      <c r="S784" s="2">
        <v>0</v>
      </c>
      <c r="T784" s="3">
        <f t="shared" ref="T784" si="262">R784*S784</f>
        <v>0</v>
      </c>
      <c r="U784" s="8">
        <f t="shared" ref="U784" si="263">+O784+T784</f>
        <v>0</v>
      </c>
    </row>
    <row r="785" spans="1:21" ht="15.75" x14ac:dyDescent="0.25">
      <c r="A785" s="4" t="s">
        <v>56</v>
      </c>
      <c r="B785" t="s">
        <v>22</v>
      </c>
      <c r="C785" t="s">
        <v>68</v>
      </c>
      <c r="D785" s="1">
        <v>508</v>
      </c>
      <c r="E785" s="1">
        <v>8207</v>
      </c>
      <c r="F785" s="26"/>
      <c r="G785" s="29">
        <v>0</v>
      </c>
      <c r="H785" s="32"/>
      <c r="I785" s="40">
        <f t="shared" si="235"/>
        <v>0</v>
      </c>
      <c r="J785" s="19">
        <v>5922380</v>
      </c>
      <c r="K785" s="33"/>
      <c r="L785" s="43">
        <f t="shared" si="236"/>
        <v>0</v>
      </c>
      <c r="M785" s="5">
        <f t="shared" si="237"/>
        <v>0</v>
      </c>
      <c r="N785" s="23">
        <v>1.0900000000000001E-4</v>
      </c>
      <c r="O785" s="15">
        <f t="shared" si="249"/>
        <v>0</v>
      </c>
      <c r="P785" s="19">
        <v>133765</v>
      </c>
      <c r="Q785" s="32"/>
      <c r="R785" s="37">
        <f t="shared" si="239"/>
        <v>0</v>
      </c>
      <c r="S785" s="2">
        <v>1.0900000000000001E-4</v>
      </c>
      <c r="T785" s="3">
        <f t="shared" si="240"/>
        <v>0</v>
      </c>
      <c r="U785" s="8">
        <f t="shared" si="241"/>
        <v>0</v>
      </c>
    </row>
    <row r="786" spans="1:21" ht="15.75" x14ac:dyDescent="0.25">
      <c r="A786" s="4" t="s">
        <v>56</v>
      </c>
      <c r="B786" t="s">
        <v>22</v>
      </c>
      <c r="C786" t="s">
        <v>69</v>
      </c>
      <c r="D786" s="1">
        <v>508</v>
      </c>
      <c r="E786" s="1">
        <v>8207</v>
      </c>
      <c r="F786" s="26"/>
      <c r="G786" s="29">
        <v>0</v>
      </c>
      <c r="H786" s="32"/>
      <c r="I786" s="40">
        <f t="shared" si="235"/>
        <v>0</v>
      </c>
      <c r="J786" s="19">
        <v>5922380</v>
      </c>
      <c r="K786" s="33"/>
      <c r="L786" s="43">
        <f t="shared" si="236"/>
        <v>0</v>
      </c>
      <c r="M786" s="5">
        <f t="shared" si="237"/>
        <v>0</v>
      </c>
      <c r="N786" s="23">
        <v>1.5E-5</v>
      </c>
      <c r="O786" s="15">
        <f t="shared" si="249"/>
        <v>0</v>
      </c>
      <c r="P786" s="19">
        <v>133765</v>
      </c>
      <c r="Q786" s="32"/>
      <c r="R786" s="37">
        <f t="shared" si="239"/>
        <v>0</v>
      </c>
      <c r="S786" s="2">
        <v>1.0000000000000001E-5</v>
      </c>
      <c r="T786" s="3">
        <f t="shared" si="240"/>
        <v>0</v>
      </c>
      <c r="U786" s="8">
        <f t="shared" si="241"/>
        <v>0</v>
      </c>
    </row>
    <row r="787" spans="1:21" ht="15.75" x14ac:dyDescent="0.25">
      <c r="A787" s="4" t="s">
        <v>56</v>
      </c>
      <c r="B787" t="s">
        <v>22</v>
      </c>
      <c r="C787" t="s">
        <v>70</v>
      </c>
      <c r="D787" s="1">
        <v>508</v>
      </c>
      <c r="E787" s="1">
        <v>8207</v>
      </c>
      <c r="F787" s="26"/>
      <c r="G787" s="29">
        <v>0</v>
      </c>
      <c r="H787" s="32"/>
      <c r="I787" s="40">
        <f t="shared" si="235"/>
        <v>0</v>
      </c>
      <c r="J787" s="19">
        <v>5922380</v>
      </c>
      <c r="K787" s="33"/>
      <c r="L787" s="43">
        <f t="shared" si="236"/>
        <v>0</v>
      </c>
      <c r="M787" s="5">
        <f t="shared" si="237"/>
        <v>0</v>
      </c>
      <c r="N787" s="23">
        <v>1.73E-4</v>
      </c>
      <c r="O787" s="15">
        <f t="shared" si="249"/>
        <v>0</v>
      </c>
      <c r="P787" s="19">
        <v>133765</v>
      </c>
      <c r="Q787" s="32"/>
      <c r="R787" s="37">
        <f t="shared" si="239"/>
        <v>0</v>
      </c>
      <c r="S787" s="2">
        <v>1.73E-4</v>
      </c>
      <c r="T787" s="3">
        <f t="shared" si="240"/>
        <v>0</v>
      </c>
      <c r="U787" s="8">
        <f t="shared" si="241"/>
        <v>0</v>
      </c>
    </row>
    <row r="788" spans="1:21" ht="15.75" x14ac:dyDescent="0.25">
      <c r="A788" s="4" t="s">
        <v>56</v>
      </c>
      <c r="B788" t="s">
        <v>22</v>
      </c>
      <c r="C788" t="s">
        <v>88</v>
      </c>
      <c r="D788" s="1">
        <v>508</v>
      </c>
      <c r="E788" s="1">
        <v>8207</v>
      </c>
      <c r="F788" s="26"/>
      <c r="G788" s="29">
        <v>0</v>
      </c>
      <c r="H788" s="32"/>
      <c r="I788" s="40">
        <f t="shared" si="235"/>
        <v>0</v>
      </c>
      <c r="J788" s="19">
        <v>5922380</v>
      </c>
      <c r="K788" s="33"/>
      <c r="L788" s="43">
        <f t="shared" si="236"/>
        <v>0</v>
      </c>
      <c r="M788" s="5">
        <f t="shared" si="237"/>
        <v>0</v>
      </c>
      <c r="N788" s="23">
        <v>0</v>
      </c>
      <c r="O788" s="15">
        <f t="shared" si="249"/>
        <v>0</v>
      </c>
      <c r="P788" s="19">
        <v>133765</v>
      </c>
      <c r="Q788" s="32"/>
      <c r="R788" s="37">
        <f t="shared" si="239"/>
        <v>0</v>
      </c>
      <c r="S788" s="2">
        <v>0</v>
      </c>
      <c r="T788" s="3">
        <f t="shared" si="240"/>
        <v>0</v>
      </c>
      <c r="U788" s="8">
        <f t="shared" si="241"/>
        <v>0</v>
      </c>
    </row>
    <row r="789" spans="1:21" ht="15.75" x14ac:dyDescent="0.25">
      <c r="A789" s="4" t="s">
        <v>56</v>
      </c>
      <c r="B789" t="s">
        <v>22</v>
      </c>
      <c r="C789" t="s">
        <v>30</v>
      </c>
      <c r="D789" s="1">
        <v>508</v>
      </c>
      <c r="E789" s="1">
        <v>8207</v>
      </c>
      <c r="F789" s="26"/>
      <c r="G789" s="29">
        <v>0</v>
      </c>
      <c r="H789" s="32"/>
      <c r="I789" s="40">
        <f t="shared" si="235"/>
        <v>0</v>
      </c>
      <c r="J789" s="19">
        <v>5922380</v>
      </c>
      <c r="K789" s="33"/>
      <c r="L789" s="43">
        <f t="shared" si="236"/>
        <v>0</v>
      </c>
      <c r="M789" s="5">
        <f t="shared" si="237"/>
        <v>0</v>
      </c>
      <c r="N789" s="23">
        <v>0</v>
      </c>
      <c r="O789" s="15">
        <f t="shared" si="249"/>
        <v>0</v>
      </c>
      <c r="P789" s="19">
        <v>133765</v>
      </c>
      <c r="Q789" s="32"/>
      <c r="R789" s="37">
        <f t="shared" si="239"/>
        <v>0</v>
      </c>
      <c r="S789" s="2">
        <v>0</v>
      </c>
      <c r="T789" s="3">
        <f t="shared" si="240"/>
        <v>0</v>
      </c>
      <c r="U789" s="8">
        <f t="shared" si="241"/>
        <v>0</v>
      </c>
    </row>
    <row r="790" spans="1:21" ht="15.75" x14ac:dyDescent="0.25">
      <c r="A790" s="4" t="s">
        <v>56</v>
      </c>
      <c r="B790" t="s">
        <v>22</v>
      </c>
      <c r="C790" t="s">
        <v>35</v>
      </c>
      <c r="D790" s="1">
        <v>508</v>
      </c>
      <c r="E790" s="1">
        <v>8207</v>
      </c>
      <c r="F790" s="26"/>
      <c r="G790" s="29">
        <v>0</v>
      </c>
      <c r="H790" s="32"/>
      <c r="I790" s="40">
        <f t="shared" si="235"/>
        <v>0</v>
      </c>
      <c r="J790" s="19">
        <v>5922380</v>
      </c>
      <c r="K790" s="33"/>
      <c r="L790" s="43">
        <f t="shared" si="236"/>
        <v>0</v>
      </c>
      <c r="M790" s="5">
        <f t="shared" si="237"/>
        <v>0</v>
      </c>
      <c r="N790" s="23">
        <v>1.73E-4</v>
      </c>
      <c r="O790" s="15">
        <f t="shared" si="249"/>
        <v>0</v>
      </c>
      <c r="P790" s="19">
        <v>133765</v>
      </c>
      <c r="Q790" s="32"/>
      <c r="R790" s="37">
        <f t="shared" si="239"/>
        <v>0</v>
      </c>
      <c r="S790" s="2">
        <v>1.73E-4</v>
      </c>
      <c r="T790" s="3">
        <f t="shared" si="240"/>
        <v>0</v>
      </c>
      <c r="U790" s="8">
        <f t="shared" si="241"/>
        <v>0</v>
      </c>
    </row>
    <row r="791" spans="1:21" ht="15.75" x14ac:dyDescent="0.25">
      <c r="A791" s="4" t="s">
        <v>56</v>
      </c>
      <c r="B791" t="s">
        <v>22</v>
      </c>
      <c r="C791" t="s">
        <v>41</v>
      </c>
      <c r="D791" s="1">
        <v>508</v>
      </c>
      <c r="E791" s="1">
        <v>8207</v>
      </c>
      <c r="F791" s="26"/>
      <c r="G791" s="29">
        <v>0</v>
      </c>
      <c r="H791" s="32"/>
      <c r="I791" s="40">
        <f t="shared" si="235"/>
        <v>0</v>
      </c>
      <c r="J791" s="19">
        <v>5922380</v>
      </c>
      <c r="K791" s="33"/>
      <c r="L791" s="43">
        <f t="shared" si="236"/>
        <v>0</v>
      </c>
      <c r="M791" s="5">
        <f t="shared" si="237"/>
        <v>0</v>
      </c>
      <c r="N791" s="23">
        <v>0</v>
      </c>
      <c r="O791" s="15">
        <f t="shared" si="249"/>
        <v>0</v>
      </c>
      <c r="P791" s="19">
        <v>133765</v>
      </c>
      <c r="Q791" s="32"/>
      <c r="R791" s="37">
        <f t="shared" si="239"/>
        <v>0</v>
      </c>
      <c r="S791" s="2">
        <v>0</v>
      </c>
      <c r="T791" s="3">
        <f t="shared" si="240"/>
        <v>0</v>
      </c>
      <c r="U791" s="8">
        <f t="shared" si="241"/>
        <v>0</v>
      </c>
    </row>
    <row r="792" spans="1:21" ht="15.75" x14ac:dyDescent="0.25">
      <c r="A792" s="4" t="s">
        <v>56</v>
      </c>
      <c r="B792" t="s">
        <v>22</v>
      </c>
      <c r="C792" t="s">
        <v>31</v>
      </c>
      <c r="D792" s="1">
        <v>508</v>
      </c>
      <c r="E792" s="1">
        <v>8207</v>
      </c>
      <c r="F792" s="26"/>
      <c r="G792" s="29">
        <v>0</v>
      </c>
      <c r="H792" s="32"/>
      <c r="I792" s="40">
        <f t="shared" si="235"/>
        <v>0</v>
      </c>
      <c r="J792" s="19">
        <v>5922380</v>
      </c>
      <c r="K792" s="33"/>
      <c r="L792" s="43">
        <f t="shared" si="236"/>
        <v>0</v>
      </c>
      <c r="M792" s="5">
        <f t="shared" si="237"/>
        <v>0</v>
      </c>
      <c r="N792" s="23">
        <v>4.8999999999999998E-5</v>
      </c>
      <c r="O792" s="15">
        <f t="shared" si="249"/>
        <v>0</v>
      </c>
      <c r="P792" s="19">
        <v>133765</v>
      </c>
      <c r="Q792" s="32"/>
      <c r="R792" s="37">
        <f t="shared" si="239"/>
        <v>0</v>
      </c>
      <c r="S792" s="2">
        <v>4.6E-5</v>
      </c>
      <c r="T792" s="3">
        <f t="shared" si="240"/>
        <v>0</v>
      </c>
      <c r="U792" s="8">
        <f t="shared" si="241"/>
        <v>0</v>
      </c>
    </row>
    <row r="793" spans="1:21" ht="15.75" x14ac:dyDescent="0.25">
      <c r="A793" s="4" t="s">
        <v>56</v>
      </c>
      <c r="B793" t="s">
        <v>22</v>
      </c>
      <c r="C793" t="s">
        <v>163</v>
      </c>
      <c r="D793" s="1">
        <v>508</v>
      </c>
      <c r="E793" s="1">
        <v>8207</v>
      </c>
      <c r="F793" s="26"/>
      <c r="G793" s="29">
        <v>0</v>
      </c>
      <c r="H793" s="32"/>
      <c r="I793" s="40">
        <f t="shared" si="235"/>
        <v>0</v>
      </c>
      <c r="J793" s="19">
        <v>5922380</v>
      </c>
      <c r="K793" s="33"/>
      <c r="L793" s="43">
        <f t="shared" si="236"/>
        <v>0</v>
      </c>
      <c r="M793" s="5">
        <f t="shared" si="237"/>
        <v>0</v>
      </c>
      <c r="N793" s="23">
        <v>7.2000000000000002E-5</v>
      </c>
      <c r="O793" s="15">
        <f t="shared" si="249"/>
        <v>0</v>
      </c>
      <c r="P793" s="19">
        <v>133765</v>
      </c>
      <c r="Q793" s="32"/>
      <c r="R793" s="37">
        <f t="shared" si="239"/>
        <v>0</v>
      </c>
      <c r="S793" s="2">
        <v>3.6999999999999998E-5</v>
      </c>
      <c r="T793" s="3">
        <f t="shared" si="240"/>
        <v>0</v>
      </c>
      <c r="U793" s="8">
        <f t="shared" si="241"/>
        <v>0</v>
      </c>
    </row>
    <row r="794" spans="1:21" ht="15.75" x14ac:dyDescent="0.25">
      <c r="A794" s="4" t="s">
        <v>57</v>
      </c>
      <c r="B794" t="s">
        <v>97</v>
      </c>
      <c r="C794" t="s">
        <v>60</v>
      </c>
      <c r="D794" s="1">
        <v>254</v>
      </c>
      <c r="E794" s="1">
        <v>8054</v>
      </c>
      <c r="F794" s="26">
        <v>0.6</v>
      </c>
      <c r="G794" s="29">
        <v>53582548</v>
      </c>
      <c r="H794" s="32">
        <v>-636387</v>
      </c>
      <c r="I794" s="40">
        <f t="shared" si="235"/>
        <v>32531361</v>
      </c>
      <c r="J794" s="19">
        <v>31581</v>
      </c>
      <c r="K794" s="33"/>
      <c r="L794" s="43">
        <f t="shared" si="236"/>
        <v>18948.599999999999</v>
      </c>
      <c r="M794" s="5">
        <f t="shared" si="237"/>
        <v>32550309.599999998</v>
      </c>
      <c r="N794" s="23">
        <v>1.147E-3</v>
      </c>
      <c r="O794" s="15">
        <f t="shared" si="249"/>
        <v>37335.205111199997</v>
      </c>
      <c r="P794" s="19">
        <v>4840766</v>
      </c>
      <c r="Q794" s="32">
        <v>0</v>
      </c>
      <c r="R794" s="37">
        <f t="shared" si="239"/>
        <v>2904459.6</v>
      </c>
      <c r="S794" s="2">
        <v>1.145E-3</v>
      </c>
      <c r="T794" s="3">
        <f t="shared" si="240"/>
        <v>3325.6062419999998</v>
      </c>
      <c r="U794" s="8">
        <f t="shared" si="241"/>
        <v>40660.811353199999</v>
      </c>
    </row>
    <row r="795" spans="1:21" ht="15.75" x14ac:dyDescent="0.25">
      <c r="A795" s="4" t="s">
        <v>57</v>
      </c>
      <c r="B795" t="s">
        <v>97</v>
      </c>
      <c r="C795" t="s">
        <v>61</v>
      </c>
      <c r="D795" s="1">
        <v>254</v>
      </c>
      <c r="E795" s="1">
        <v>8054</v>
      </c>
      <c r="F795" s="26">
        <v>0.6</v>
      </c>
      <c r="G795" s="29">
        <v>53582548</v>
      </c>
      <c r="H795" s="32">
        <v>-636387</v>
      </c>
      <c r="I795" s="40">
        <f t="shared" si="235"/>
        <v>32531361</v>
      </c>
      <c r="J795" s="19">
        <v>31581</v>
      </c>
      <c r="K795" s="33"/>
      <c r="L795" s="43">
        <f t="shared" si="236"/>
        <v>18948.599999999999</v>
      </c>
      <c r="M795" s="5">
        <f t="shared" si="237"/>
        <v>32550309.599999998</v>
      </c>
      <c r="N795" s="23">
        <v>1.13E-4</v>
      </c>
      <c r="O795" s="15">
        <f t="shared" si="249"/>
        <v>3678.1849847999997</v>
      </c>
      <c r="P795" s="19">
        <v>4840766</v>
      </c>
      <c r="Q795" s="32">
        <v>0</v>
      </c>
      <c r="R795" s="37">
        <f t="shared" si="239"/>
        <v>2904459.6</v>
      </c>
      <c r="S795" s="2">
        <v>1.0900000000000001E-4</v>
      </c>
      <c r="T795" s="3">
        <f t="shared" si="240"/>
        <v>316.58609640000003</v>
      </c>
      <c r="U795" s="8">
        <f t="shared" si="241"/>
        <v>3994.7710811999996</v>
      </c>
    </row>
    <row r="796" spans="1:21" ht="15.75" x14ac:dyDescent="0.25">
      <c r="A796" s="4" t="s">
        <v>57</v>
      </c>
      <c r="B796" t="s">
        <v>97</v>
      </c>
      <c r="C796" t="s">
        <v>62</v>
      </c>
      <c r="D796" s="1">
        <v>254</v>
      </c>
      <c r="E796" s="1">
        <v>8054</v>
      </c>
      <c r="F796" s="26">
        <v>0.6</v>
      </c>
      <c r="G796" s="29">
        <v>53582548</v>
      </c>
      <c r="H796" s="32">
        <v>-636387</v>
      </c>
      <c r="I796" s="40">
        <f t="shared" ref="I796:I859" si="264">(G796-H796)*F796</f>
        <v>32531361</v>
      </c>
      <c r="J796" s="19">
        <v>31581</v>
      </c>
      <c r="K796" s="33"/>
      <c r="L796" s="43">
        <f t="shared" ref="L796:L859" si="265">(J796-K796)*F796</f>
        <v>18948.599999999999</v>
      </c>
      <c r="M796" s="5">
        <f t="shared" ref="M796:M859" si="266">(G796-H796+J796-K796)*F796</f>
        <v>32550309.599999998</v>
      </c>
      <c r="N796" s="23">
        <v>4.2200000000000001E-4</v>
      </c>
      <c r="O796" s="15">
        <f t="shared" si="249"/>
        <v>13736.2306512</v>
      </c>
      <c r="P796" s="19">
        <v>4840766</v>
      </c>
      <c r="Q796" s="32">
        <v>0</v>
      </c>
      <c r="R796" s="37">
        <f t="shared" ref="R796:R859" si="267">+(P796-Q796)*F796</f>
        <v>2904459.6</v>
      </c>
      <c r="S796" s="2">
        <v>3.8099999999999999E-4</v>
      </c>
      <c r="T796" s="3">
        <f t="shared" ref="T796:T859" si="268">R796*S796</f>
        <v>1106.5991076</v>
      </c>
      <c r="U796" s="8">
        <f t="shared" ref="U796:U859" si="269">+O796+T796</f>
        <v>14842.829758799999</v>
      </c>
    </row>
    <row r="797" spans="1:21" ht="15.75" x14ac:dyDescent="0.25">
      <c r="A797" s="4" t="s">
        <v>57</v>
      </c>
      <c r="B797" t="s">
        <v>97</v>
      </c>
      <c r="C797" t="s">
        <v>74</v>
      </c>
      <c r="D797" s="1">
        <v>254</v>
      </c>
      <c r="E797" s="1">
        <v>8054</v>
      </c>
      <c r="F797" s="26">
        <v>0.6</v>
      </c>
      <c r="G797" s="29">
        <v>53582548</v>
      </c>
      <c r="H797" s="32">
        <v>-636387</v>
      </c>
      <c r="I797" s="40">
        <f t="shared" si="264"/>
        <v>32531361</v>
      </c>
      <c r="J797" s="19">
        <v>31581</v>
      </c>
      <c r="K797" s="33"/>
      <c r="L797" s="43">
        <f t="shared" si="265"/>
        <v>18948.599999999999</v>
      </c>
      <c r="M797" s="5">
        <f t="shared" si="266"/>
        <v>32550309.599999998</v>
      </c>
      <c r="N797" s="23">
        <v>5.0390000000000001E-3</v>
      </c>
      <c r="O797" s="15">
        <f t="shared" si="249"/>
        <v>164021.01007439999</v>
      </c>
      <c r="P797" s="19">
        <v>4840766</v>
      </c>
      <c r="Q797" s="32">
        <v>0</v>
      </c>
      <c r="R797" s="37">
        <f t="shared" si="267"/>
        <v>2904459.6</v>
      </c>
      <c r="S797" s="2">
        <v>5.0080000000000003E-3</v>
      </c>
      <c r="T797" s="3">
        <f t="shared" si="268"/>
        <v>14545.533676800002</v>
      </c>
      <c r="U797" s="8">
        <f t="shared" si="269"/>
        <v>178566.54375119999</v>
      </c>
    </row>
    <row r="798" spans="1:21" ht="15.75" x14ac:dyDescent="0.25">
      <c r="A798" s="4" t="s">
        <v>57</v>
      </c>
      <c r="B798" t="s">
        <v>97</v>
      </c>
      <c r="C798" t="s">
        <v>63</v>
      </c>
      <c r="D798" s="1">
        <v>254</v>
      </c>
      <c r="E798" s="1">
        <v>8054</v>
      </c>
      <c r="F798" s="26">
        <v>0.6</v>
      </c>
      <c r="G798" s="29">
        <v>53582548</v>
      </c>
      <c r="H798" s="32">
        <v>-636387</v>
      </c>
      <c r="I798" s="40">
        <f t="shared" si="264"/>
        <v>32531361</v>
      </c>
      <c r="J798" s="19">
        <v>31581</v>
      </c>
      <c r="K798" s="33"/>
      <c r="L798" s="43">
        <f t="shared" si="265"/>
        <v>18948.599999999999</v>
      </c>
      <c r="M798" s="5">
        <f t="shared" si="266"/>
        <v>32550309.599999998</v>
      </c>
      <c r="N798" s="23">
        <v>0</v>
      </c>
      <c r="O798" s="15">
        <f t="shared" si="249"/>
        <v>0</v>
      </c>
      <c r="P798" s="19">
        <v>4840766</v>
      </c>
      <c r="Q798" s="32">
        <v>0</v>
      </c>
      <c r="R798" s="37">
        <f t="shared" si="267"/>
        <v>2904459.6</v>
      </c>
      <c r="S798" s="2">
        <v>0</v>
      </c>
      <c r="T798" s="3">
        <f t="shared" si="268"/>
        <v>0</v>
      </c>
      <c r="U798" s="8">
        <f t="shared" si="269"/>
        <v>0</v>
      </c>
    </row>
    <row r="799" spans="1:21" ht="15.75" x14ac:dyDescent="0.25">
      <c r="A799" s="4" t="s">
        <v>57</v>
      </c>
      <c r="B799" t="s">
        <v>97</v>
      </c>
      <c r="C799" t="s">
        <v>64</v>
      </c>
      <c r="D799" s="1">
        <v>254</v>
      </c>
      <c r="E799" s="1">
        <v>8054</v>
      </c>
      <c r="F799" s="26">
        <v>0.6</v>
      </c>
      <c r="G799" s="29">
        <v>53582548</v>
      </c>
      <c r="H799" s="32">
        <v>-636387</v>
      </c>
      <c r="I799" s="40">
        <f t="shared" si="264"/>
        <v>32531361</v>
      </c>
      <c r="J799" s="19">
        <v>31581</v>
      </c>
      <c r="K799" s="33"/>
      <c r="L799" s="43">
        <f t="shared" si="265"/>
        <v>18948.599999999999</v>
      </c>
      <c r="M799" s="5">
        <f t="shared" si="266"/>
        <v>32550309.599999998</v>
      </c>
      <c r="N799" s="23">
        <v>6.7999999999999999E-5</v>
      </c>
      <c r="O799" s="15">
        <f t="shared" si="249"/>
        <v>2213.4210527999999</v>
      </c>
      <c r="P799" s="19">
        <v>4840766</v>
      </c>
      <c r="Q799" s="32">
        <v>0</v>
      </c>
      <c r="R799" s="37">
        <f t="shared" si="267"/>
        <v>2904459.6</v>
      </c>
      <c r="S799" s="2">
        <v>6.7999999999999999E-5</v>
      </c>
      <c r="T799" s="3">
        <f t="shared" si="268"/>
        <v>197.50325280000001</v>
      </c>
      <c r="U799" s="8">
        <f t="shared" si="269"/>
        <v>2410.9243056</v>
      </c>
    </row>
    <row r="800" spans="1:21" ht="15.75" x14ac:dyDescent="0.25">
      <c r="A800" s="4" t="s">
        <v>57</v>
      </c>
      <c r="B800" t="s">
        <v>97</v>
      </c>
      <c r="C800" t="s">
        <v>65</v>
      </c>
      <c r="D800" s="1">
        <v>254</v>
      </c>
      <c r="E800" s="1">
        <v>8054</v>
      </c>
      <c r="F800" s="26">
        <v>0.6</v>
      </c>
      <c r="G800" s="29">
        <v>53582548</v>
      </c>
      <c r="H800" s="32">
        <v>-636387</v>
      </c>
      <c r="I800" s="40">
        <f t="shared" si="264"/>
        <v>32531361</v>
      </c>
      <c r="J800" s="19">
        <v>31581</v>
      </c>
      <c r="K800" s="33"/>
      <c r="L800" s="43">
        <f t="shared" si="265"/>
        <v>18948.599999999999</v>
      </c>
      <c r="M800" s="5">
        <f t="shared" si="266"/>
        <v>32550309.599999998</v>
      </c>
      <c r="N800" s="23">
        <v>1.54E-4</v>
      </c>
      <c r="O800" s="15">
        <f t="shared" si="249"/>
        <v>5012.7476784</v>
      </c>
      <c r="P800" s="19">
        <v>4840766</v>
      </c>
      <c r="Q800" s="32">
        <v>0</v>
      </c>
      <c r="R800" s="37">
        <f t="shared" si="267"/>
        <v>2904459.6</v>
      </c>
      <c r="S800" s="2">
        <v>1.03E-4</v>
      </c>
      <c r="T800" s="3">
        <f t="shared" si="268"/>
        <v>299.1593388</v>
      </c>
      <c r="U800" s="8">
        <f t="shared" si="269"/>
        <v>5311.9070172000002</v>
      </c>
    </row>
    <row r="801" spans="1:21" ht="15.75" x14ac:dyDescent="0.25">
      <c r="A801" s="4" t="s">
        <v>57</v>
      </c>
      <c r="B801" t="s">
        <v>97</v>
      </c>
      <c r="C801" t="s">
        <v>95</v>
      </c>
      <c r="D801" s="1">
        <v>254</v>
      </c>
      <c r="E801" s="1">
        <v>8054</v>
      </c>
      <c r="F801" s="26">
        <v>0.6</v>
      </c>
      <c r="G801" s="29">
        <v>53582548</v>
      </c>
      <c r="H801" s="32">
        <v>-636387</v>
      </c>
      <c r="I801" s="40">
        <f t="shared" si="264"/>
        <v>32531361</v>
      </c>
      <c r="J801" s="19">
        <v>31581</v>
      </c>
      <c r="K801" s="33"/>
      <c r="L801" s="43">
        <f t="shared" si="265"/>
        <v>18948.599999999999</v>
      </c>
      <c r="M801" s="5">
        <f t="shared" si="266"/>
        <v>32550309.599999998</v>
      </c>
      <c r="N801" s="23">
        <v>4.6E-5</v>
      </c>
      <c r="O801" s="15">
        <f t="shared" si="249"/>
        <v>1497.3142415999998</v>
      </c>
      <c r="P801" s="19">
        <v>4840766</v>
      </c>
      <c r="Q801" s="32">
        <v>0</v>
      </c>
      <c r="R801" s="37">
        <f t="shared" si="267"/>
        <v>2904459.6</v>
      </c>
      <c r="S801" s="2">
        <v>4.3999999999999999E-5</v>
      </c>
      <c r="T801" s="3">
        <f t="shared" si="268"/>
        <v>127.7962224</v>
      </c>
      <c r="U801" s="8">
        <f t="shared" si="269"/>
        <v>1625.1104639999999</v>
      </c>
    </row>
    <row r="802" spans="1:21" ht="15.75" x14ac:dyDescent="0.25">
      <c r="A802" s="4" t="s">
        <v>57</v>
      </c>
      <c r="B802" t="s">
        <v>97</v>
      </c>
      <c r="C802" t="s">
        <v>94</v>
      </c>
      <c r="D802" s="1">
        <v>254</v>
      </c>
      <c r="E802" s="1">
        <v>8054</v>
      </c>
      <c r="F802" s="26">
        <v>0.6</v>
      </c>
      <c r="G802" s="29">
        <v>53582548</v>
      </c>
      <c r="H802" s="32">
        <v>-636387</v>
      </c>
      <c r="I802" s="40">
        <f t="shared" si="264"/>
        <v>32531361</v>
      </c>
      <c r="J802" s="19">
        <v>31581</v>
      </c>
      <c r="K802" s="33"/>
      <c r="L802" s="43">
        <f t="shared" si="265"/>
        <v>18948.599999999999</v>
      </c>
      <c r="M802" s="5">
        <f t="shared" si="266"/>
        <v>32550309.599999998</v>
      </c>
      <c r="N802" s="23">
        <v>4.7600000000000002E-4</v>
      </c>
      <c r="O802" s="15">
        <f t="shared" si="249"/>
        <v>15493.9473696</v>
      </c>
      <c r="P802" s="19">
        <v>4840766</v>
      </c>
      <c r="Q802" s="32">
        <v>0</v>
      </c>
      <c r="R802" s="37">
        <f t="shared" si="267"/>
        <v>2904459.6</v>
      </c>
      <c r="S802" s="2">
        <v>4.6799999999999999E-4</v>
      </c>
      <c r="T802" s="3">
        <f t="shared" si="268"/>
        <v>1359.2870928</v>
      </c>
      <c r="U802" s="8">
        <f t="shared" si="269"/>
        <v>16853.2344624</v>
      </c>
    </row>
    <row r="803" spans="1:21" ht="15.75" x14ac:dyDescent="0.25">
      <c r="A803" s="4" t="s">
        <v>57</v>
      </c>
      <c r="B803" t="s">
        <v>97</v>
      </c>
      <c r="C803" t="s">
        <v>96</v>
      </c>
      <c r="D803" s="1">
        <v>254</v>
      </c>
      <c r="E803" s="1">
        <v>8054</v>
      </c>
      <c r="F803" s="26">
        <v>0.6</v>
      </c>
      <c r="G803" s="29">
        <v>53582548</v>
      </c>
      <c r="H803" s="32">
        <v>-636387</v>
      </c>
      <c r="I803" s="40">
        <f t="shared" si="264"/>
        <v>32531361</v>
      </c>
      <c r="J803" s="19">
        <v>31581</v>
      </c>
      <c r="K803" s="33"/>
      <c r="L803" s="43">
        <f t="shared" si="265"/>
        <v>18948.599999999999</v>
      </c>
      <c r="M803" s="5">
        <f t="shared" si="266"/>
        <v>32550309.599999998</v>
      </c>
      <c r="N803" s="23">
        <v>1.5510000000000001E-3</v>
      </c>
      <c r="O803" s="15">
        <f t="shared" si="249"/>
        <v>50485.530189600002</v>
      </c>
      <c r="P803" s="19">
        <v>4840766</v>
      </c>
      <c r="Q803" s="32">
        <v>0</v>
      </c>
      <c r="R803" s="37">
        <f t="shared" si="267"/>
        <v>2904459.6</v>
      </c>
      <c r="S803" s="2">
        <v>1.3489999999999999E-3</v>
      </c>
      <c r="T803" s="3">
        <f t="shared" si="268"/>
        <v>3918.1160003999998</v>
      </c>
      <c r="U803" s="8">
        <f t="shared" si="269"/>
        <v>54403.646189999999</v>
      </c>
    </row>
    <row r="804" spans="1:21" ht="15.75" x14ac:dyDescent="0.25">
      <c r="A804" s="4" t="s">
        <v>57</v>
      </c>
      <c r="B804" t="s">
        <v>97</v>
      </c>
      <c r="C804" t="s">
        <v>67</v>
      </c>
      <c r="D804" s="1">
        <v>254</v>
      </c>
      <c r="E804" s="1">
        <v>8054</v>
      </c>
      <c r="F804" s="26">
        <v>0.6</v>
      </c>
      <c r="G804" s="29">
        <v>53582548</v>
      </c>
      <c r="H804" s="32">
        <v>-636387</v>
      </c>
      <c r="I804" s="40">
        <f t="shared" si="264"/>
        <v>32531361</v>
      </c>
      <c r="J804" s="19">
        <v>31581</v>
      </c>
      <c r="K804" s="33"/>
      <c r="L804" s="43">
        <f t="shared" si="265"/>
        <v>18948.599999999999</v>
      </c>
      <c r="M804" s="5">
        <f t="shared" si="266"/>
        <v>32550309.599999998</v>
      </c>
      <c r="N804" s="23">
        <v>6.6000000000000005E-5</v>
      </c>
      <c r="O804" s="15">
        <f t="shared" si="249"/>
        <v>2148.3204335999999</v>
      </c>
      <c r="P804" s="19">
        <v>4840766</v>
      </c>
      <c r="Q804" s="32">
        <v>0</v>
      </c>
      <c r="R804" s="37">
        <f t="shared" si="267"/>
        <v>2904459.6</v>
      </c>
      <c r="S804" s="2">
        <v>6.6000000000000005E-5</v>
      </c>
      <c r="T804" s="3">
        <f t="shared" si="268"/>
        <v>191.69433360000002</v>
      </c>
      <c r="U804" s="8">
        <f t="shared" si="269"/>
        <v>2340.0147671999998</v>
      </c>
    </row>
    <row r="805" spans="1:21" ht="15.75" x14ac:dyDescent="0.25">
      <c r="A805" s="4" t="s">
        <v>57</v>
      </c>
      <c r="B805" t="s">
        <v>97</v>
      </c>
      <c r="C805" t="s">
        <v>80</v>
      </c>
      <c r="D805" s="1">
        <v>254</v>
      </c>
      <c r="E805" s="1">
        <v>8054</v>
      </c>
      <c r="F805" s="26">
        <v>0.6</v>
      </c>
      <c r="G805" s="29">
        <v>53582548</v>
      </c>
      <c r="H805" s="32">
        <v>-636387</v>
      </c>
      <c r="I805" s="40">
        <f t="shared" si="264"/>
        <v>32531361</v>
      </c>
      <c r="J805" s="19">
        <v>31581</v>
      </c>
      <c r="K805" s="33"/>
      <c r="L805" s="43">
        <f t="shared" si="265"/>
        <v>18948.599999999999</v>
      </c>
      <c r="M805" s="5">
        <f t="shared" si="266"/>
        <v>32550309.599999998</v>
      </c>
      <c r="N805" s="23">
        <v>0</v>
      </c>
      <c r="O805" s="15">
        <f t="shared" si="249"/>
        <v>0</v>
      </c>
      <c r="P805" s="19">
        <v>4840766</v>
      </c>
      <c r="Q805" s="32">
        <v>0</v>
      </c>
      <c r="R805" s="37">
        <f t="shared" si="267"/>
        <v>2904459.6</v>
      </c>
      <c r="S805" s="2">
        <v>0</v>
      </c>
      <c r="T805" s="3">
        <f t="shared" si="268"/>
        <v>0</v>
      </c>
      <c r="U805" s="8">
        <f t="shared" si="269"/>
        <v>0</v>
      </c>
    </row>
    <row r="806" spans="1:21" ht="15.75" x14ac:dyDescent="0.25">
      <c r="A806" s="4" t="s">
        <v>57</v>
      </c>
      <c r="B806" t="s">
        <v>97</v>
      </c>
      <c r="C806" t="s">
        <v>68</v>
      </c>
      <c r="D806" s="1">
        <v>254</v>
      </c>
      <c r="E806" s="1">
        <v>8054</v>
      </c>
      <c r="F806" s="26">
        <v>0.6</v>
      </c>
      <c r="G806" s="29">
        <v>53582548</v>
      </c>
      <c r="H806" s="32">
        <v>-636387</v>
      </c>
      <c r="I806" s="40">
        <f t="shared" si="264"/>
        <v>32531361</v>
      </c>
      <c r="J806" s="19">
        <v>31581</v>
      </c>
      <c r="K806" s="33"/>
      <c r="L806" s="43">
        <f t="shared" si="265"/>
        <v>18948.599999999999</v>
      </c>
      <c r="M806" s="5">
        <f t="shared" si="266"/>
        <v>32550309.599999998</v>
      </c>
      <c r="N806" s="23">
        <v>1.0900000000000001E-4</v>
      </c>
      <c r="O806" s="15">
        <f t="shared" si="249"/>
        <v>3547.9837464000002</v>
      </c>
      <c r="P806" s="19">
        <v>4840766</v>
      </c>
      <c r="Q806" s="32">
        <v>0</v>
      </c>
      <c r="R806" s="37">
        <f t="shared" si="267"/>
        <v>2904459.6</v>
      </c>
      <c r="S806" s="2">
        <v>1.0900000000000001E-4</v>
      </c>
      <c r="T806" s="3">
        <f t="shared" si="268"/>
        <v>316.58609640000003</v>
      </c>
      <c r="U806" s="8">
        <f t="shared" si="269"/>
        <v>3864.5698428000001</v>
      </c>
    </row>
    <row r="807" spans="1:21" ht="15.75" x14ac:dyDescent="0.25">
      <c r="A807" s="4" t="s">
        <v>57</v>
      </c>
      <c r="B807" t="s">
        <v>97</v>
      </c>
      <c r="C807" t="s">
        <v>69</v>
      </c>
      <c r="D807" s="1">
        <v>254</v>
      </c>
      <c r="E807" s="1">
        <v>8054</v>
      </c>
      <c r="F807" s="26">
        <v>0.6</v>
      </c>
      <c r="G807" s="29">
        <v>53582548</v>
      </c>
      <c r="H807" s="32">
        <v>-636387</v>
      </c>
      <c r="I807" s="40">
        <f t="shared" si="264"/>
        <v>32531361</v>
      </c>
      <c r="J807" s="19">
        <v>31581</v>
      </c>
      <c r="K807" s="33"/>
      <c r="L807" s="43">
        <f t="shared" si="265"/>
        <v>18948.599999999999</v>
      </c>
      <c r="M807" s="5">
        <f t="shared" si="266"/>
        <v>32550309.599999998</v>
      </c>
      <c r="N807" s="23">
        <v>1.5E-5</v>
      </c>
      <c r="O807" s="15">
        <f t="shared" si="249"/>
        <v>488.25464399999998</v>
      </c>
      <c r="P807" s="19">
        <v>4840766</v>
      </c>
      <c r="Q807" s="32">
        <v>0</v>
      </c>
      <c r="R807" s="37">
        <f t="shared" si="267"/>
        <v>2904459.6</v>
      </c>
      <c r="S807" s="2">
        <v>1.0000000000000001E-5</v>
      </c>
      <c r="T807" s="3">
        <f t="shared" si="268"/>
        <v>29.044596000000002</v>
      </c>
      <c r="U807" s="8">
        <f t="shared" si="269"/>
        <v>517.29923999999994</v>
      </c>
    </row>
    <row r="808" spans="1:21" ht="15.75" x14ac:dyDescent="0.25">
      <c r="A808" s="4" t="s">
        <v>57</v>
      </c>
      <c r="B808" t="s">
        <v>97</v>
      </c>
      <c r="C808" t="s">
        <v>70</v>
      </c>
      <c r="D808" s="1">
        <v>254</v>
      </c>
      <c r="E808" s="1">
        <v>8054</v>
      </c>
      <c r="F808" s="26">
        <v>0.6</v>
      </c>
      <c r="G808" s="29">
        <v>53582548</v>
      </c>
      <c r="H808" s="32">
        <v>-636387</v>
      </c>
      <c r="I808" s="40">
        <f t="shared" si="264"/>
        <v>32531361</v>
      </c>
      <c r="J808" s="19">
        <v>31581</v>
      </c>
      <c r="K808" s="33"/>
      <c r="L808" s="43">
        <f t="shared" si="265"/>
        <v>18948.599999999999</v>
      </c>
      <c r="M808" s="5">
        <f t="shared" si="266"/>
        <v>32550309.599999998</v>
      </c>
      <c r="N808" s="23">
        <v>1.73E-4</v>
      </c>
      <c r="O808" s="15">
        <f t="shared" si="249"/>
        <v>5631.2035607999997</v>
      </c>
      <c r="P808" s="19">
        <v>4840766</v>
      </c>
      <c r="Q808" s="32">
        <v>0</v>
      </c>
      <c r="R808" s="37">
        <f t="shared" si="267"/>
        <v>2904459.6</v>
      </c>
      <c r="S808" s="2">
        <v>1.73E-4</v>
      </c>
      <c r="T808" s="3">
        <f t="shared" si="268"/>
        <v>502.47151080000003</v>
      </c>
      <c r="U808" s="8">
        <f t="shared" si="269"/>
        <v>6133.6750715999997</v>
      </c>
    </row>
    <row r="809" spans="1:21" ht="15.75" x14ac:dyDescent="0.25">
      <c r="A809" s="4" t="s">
        <v>57</v>
      </c>
      <c r="B809" t="s">
        <v>97</v>
      </c>
      <c r="C809" t="s">
        <v>97</v>
      </c>
      <c r="D809" s="1">
        <v>254</v>
      </c>
      <c r="E809" s="1">
        <v>8054</v>
      </c>
      <c r="F809" s="26">
        <v>0.6</v>
      </c>
      <c r="G809" s="29">
        <v>53582548</v>
      </c>
      <c r="H809" s="32">
        <v>-636387</v>
      </c>
      <c r="I809" s="40">
        <f t="shared" si="264"/>
        <v>32531361</v>
      </c>
      <c r="J809" s="19">
        <v>31581</v>
      </c>
      <c r="K809" s="33"/>
      <c r="L809" s="43">
        <f t="shared" si="265"/>
        <v>18948.599999999999</v>
      </c>
      <c r="M809" s="5">
        <f t="shared" si="266"/>
        <v>32550309.599999998</v>
      </c>
      <c r="N809" s="23">
        <v>0</v>
      </c>
      <c r="O809" s="15">
        <f t="shared" si="249"/>
        <v>0</v>
      </c>
      <c r="P809" s="19">
        <v>4840766</v>
      </c>
      <c r="Q809" s="32">
        <v>0</v>
      </c>
      <c r="R809" s="37">
        <f t="shared" si="267"/>
        <v>2904459.6</v>
      </c>
      <c r="S809" s="2">
        <v>0</v>
      </c>
      <c r="T809" s="3">
        <f t="shared" si="268"/>
        <v>0</v>
      </c>
      <c r="U809" s="8">
        <f t="shared" si="269"/>
        <v>0</v>
      </c>
    </row>
    <row r="810" spans="1:21" ht="15.75" x14ac:dyDescent="0.25">
      <c r="A810" s="4" t="s">
        <v>57</v>
      </c>
      <c r="B810" t="s">
        <v>97</v>
      </c>
      <c r="C810" t="s">
        <v>30</v>
      </c>
      <c r="D810" s="1">
        <v>254</v>
      </c>
      <c r="E810" s="1">
        <v>8054</v>
      </c>
      <c r="F810" s="26">
        <v>0.6</v>
      </c>
      <c r="G810" s="29">
        <v>53582548</v>
      </c>
      <c r="H810" s="32">
        <v>-636387</v>
      </c>
      <c r="I810" s="40">
        <f t="shared" si="264"/>
        <v>32531361</v>
      </c>
      <c r="J810" s="19">
        <v>31581</v>
      </c>
      <c r="K810" s="33"/>
      <c r="L810" s="43">
        <f t="shared" si="265"/>
        <v>18948.599999999999</v>
      </c>
      <c r="M810" s="5">
        <f t="shared" si="266"/>
        <v>32550309.599999998</v>
      </c>
      <c r="N810" s="23">
        <v>0</v>
      </c>
      <c r="O810" s="15">
        <f t="shared" si="249"/>
        <v>0</v>
      </c>
      <c r="P810" s="19">
        <v>4840766</v>
      </c>
      <c r="Q810" s="32">
        <v>0</v>
      </c>
      <c r="R810" s="37">
        <f t="shared" si="267"/>
        <v>2904459.6</v>
      </c>
      <c r="S810" s="2">
        <v>0</v>
      </c>
      <c r="T810" s="3">
        <f t="shared" si="268"/>
        <v>0</v>
      </c>
      <c r="U810" s="8">
        <f t="shared" si="269"/>
        <v>0</v>
      </c>
    </row>
    <row r="811" spans="1:21" ht="15.75" x14ac:dyDescent="0.25">
      <c r="A811" s="4" t="s">
        <v>57</v>
      </c>
      <c r="B811" t="s">
        <v>97</v>
      </c>
      <c r="C811" t="s">
        <v>35</v>
      </c>
      <c r="D811" s="1">
        <v>254</v>
      </c>
      <c r="E811" s="1">
        <v>8054</v>
      </c>
      <c r="F811" s="26">
        <v>0.6</v>
      </c>
      <c r="G811" s="29">
        <v>53582548</v>
      </c>
      <c r="H811" s="32">
        <v>-636387</v>
      </c>
      <c r="I811" s="40">
        <f t="shared" si="264"/>
        <v>32531361</v>
      </c>
      <c r="J811" s="19">
        <v>31581</v>
      </c>
      <c r="K811" s="33"/>
      <c r="L811" s="43">
        <f t="shared" si="265"/>
        <v>18948.599999999999</v>
      </c>
      <c r="M811" s="5">
        <f t="shared" si="266"/>
        <v>32550309.599999998</v>
      </c>
      <c r="N811" s="23">
        <v>1.73E-4</v>
      </c>
      <c r="O811" s="15">
        <f t="shared" si="249"/>
        <v>5631.2035607999997</v>
      </c>
      <c r="P811" s="19">
        <v>4840766</v>
      </c>
      <c r="Q811" s="32">
        <v>0</v>
      </c>
      <c r="R811" s="37">
        <f t="shared" si="267"/>
        <v>2904459.6</v>
      </c>
      <c r="S811" s="2">
        <v>1.73E-4</v>
      </c>
      <c r="T811" s="3">
        <f t="shared" si="268"/>
        <v>502.47151080000003</v>
      </c>
      <c r="U811" s="8">
        <f t="shared" si="269"/>
        <v>6133.6750715999997</v>
      </c>
    </row>
    <row r="812" spans="1:21" ht="15.75" x14ac:dyDescent="0.25">
      <c r="A812" s="4" t="s">
        <v>57</v>
      </c>
      <c r="B812" t="s">
        <v>97</v>
      </c>
      <c r="C812" t="s">
        <v>31</v>
      </c>
      <c r="D812" s="1">
        <v>254</v>
      </c>
      <c r="E812" s="1">
        <v>8054</v>
      </c>
      <c r="F812" s="26">
        <v>0.6</v>
      </c>
      <c r="G812" s="29">
        <v>53582548</v>
      </c>
      <c r="H812" s="32">
        <v>-636387</v>
      </c>
      <c r="I812" s="40">
        <f t="shared" si="264"/>
        <v>32531361</v>
      </c>
      <c r="J812" s="19">
        <v>31581</v>
      </c>
      <c r="K812" s="33"/>
      <c r="L812" s="43">
        <f t="shared" si="265"/>
        <v>18948.599999999999</v>
      </c>
      <c r="M812" s="5">
        <f t="shared" si="266"/>
        <v>32550309.599999998</v>
      </c>
      <c r="N812" s="23">
        <v>4.8999999999999998E-5</v>
      </c>
      <c r="O812" s="15">
        <f t="shared" si="249"/>
        <v>1594.9651703999998</v>
      </c>
      <c r="P812" s="19">
        <v>4840766</v>
      </c>
      <c r="Q812" s="32">
        <v>0</v>
      </c>
      <c r="R812" s="37">
        <f t="shared" si="267"/>
        <v>2904459.6</v>
      </c>
      <c r="S812" s="2">
        <v>4.6E-5</v>
      </c>
      <c r="T812" s="3">
        <f t="shared" si="268"/>
        <v>133.6051416</v>
      </c>
      <c r="U812" s="8">
        <f t="shared" si="269"/>
        <v>1728.5703119999998</v>
      </c>
    </row>
    <row r="813" spans="1:21" ht="15.75" x14ac:dyDescent="0.25">
      <c r="A813" s="4" t="s">
        <v>57</v>
      </c>
      <c r="B813" t="s">
        <v>97</v>
      </c>
      <c r="C813" t="s">
        <v>163</v>
      </c>
      <c r="D813" s="1">
        <v>254</v>
      </c>
      <c r="E813" s="1">
        <v>8054</v>
      </c>
      <c r="F813" s="26">
        <v>0.6</v>
      </c>
      <c r="G813" s="29">
        <v>53582548</v>
      </c>
      <c r="H813" s="32">
        <v>-636387</v>
      </c>
      <c r="I813" s="40">
        <f t="shared" si="264"/>
        <v>32531361</v>
      </c>
      <c r="J813" s="19">
        <v>31581</v>
      </c>
      <c r="K813" s="33"/>
      <c r="L813" s="43">
        <f t="shared" si="265"/>
        <v>18948.599999999999</v>
      </c>
      <c r="M813" s="5">
        <f t="shared" si="266"/>
        <v>32550309.599999998</v>
      </c>
      <c r="N813" s="23">
        <v>7.2000000000000002E-5</v>
      </c>
      <c r="O813" s="15">
        <f t="shared" si="249"/>
        <v>2343.6222911999998</v>
      </c>
      <c r="P813" s="19">
        <v>4840766</v>
      </c>
      <c r="Q813" s="32">
        <v>0</v>
      </c>
      <c r="R813" s="37">
        <f t="shared" si="267"/>
        <v>2904459.6</v>
      </c>
      <c r="S813" s="2">
        <v>3.6999999999999998E-5</v>
      </c>
      <c r="T813" s="3">
        <f t="shared" si="268"/>
        <v>107.46500519999999</v>
      </c>
      <c r="U813" s="8">
        <f t="shared" si="269"/>
        <v>2451.0872964</v>
      </c>
    </row>
    <row r="814" spans="1:21" ht="15.75" x14ac:dyDescent="0.25">
      <c r="A814" s="4" t="s">
        <v>57</v>
      </c>
      <c r="B814" t="s">
        <v>99</v>
      </c>
      <c r="C814" t="s">
        <v>60</v>
      </c>
      <c r="D814" s="1">
        <v>272</v>
      </c>
      <c r="E814" s="1">
        <v>8055</v>
      </c>
      <c r="F814" s="26">
        <v>0.6</v>
      </c>
      <c r="G814" s="29">
        <v>11535268</v>
      </c>
      <c r="H814" s="32">
        <v>2507355</v>
      </c>
      <c r="I814" s="40">
        <f t="shared" si="264"/>
        <v>5416747.7999999998</v>
      </c>
      <c r="J814" s="19">
        <v>34102</v>
      </c>
      <c r="K814" s="33"/>
      <c r="L814" s="43">
        <f t="shared" si="265"/>
        <v>20461.2</v>
      </c>
      <c r="M814" s="5">
        <f t="shared" si="266"/>
        <v>5437209</v>
      </c>
      <c r="N814" s="23">
        <v>1.147E-3</v>
      </c>
      <c r="O814" s="15">
        <f t="shared" si="249"/>
        <v>6236.4787230000002</v>
      </c>
      <c r="P814" s="19">
        <v>1202435</v>
      </c>
      <c r="Q814" s="32">
        <v>64544</v>
      </c>
      <c r="R814" s="37">
        <f t="shared" si="267"/>
        <v>682734.6</v>
      </c>
      <c r="S814" s="2">
        <v>1.145E-3</v>
      </c>
      <c r="T814" s="3">
        <f t="shared" si="268"/>
        <v>781.73111699999993</v>
      </c>
      <c r="U814" s="8">
        <f t="shared" si="269"/>
        <v>7018.2098400000004</v>
      </c>
    </row>
    <row r="815" spans="1:21" ht="15.75" x14ac:dyDescent="0.25">
      <c r="A815" s="4" t="s">
        <v>57</v>
      </c>
      <c r="B815" t="s">
        <v>99</v>
      </c>
      <c r="C815" t="s">
        <v>61</v>
      </c>
      <c r="D815" s="1">
        <v>272</v>
      </c>
      <c r="E815" s="1">
        <v>8055</v>
      </c>
      <c r="F815" s="26">
        <v>0.6</v>
      </c>
      <c r="G815" s="29">
        <v>11535268</v>
      </c>
      <c r="H815" s="32">
        <v>2507355</v>
      </c>
      <c r="I815" s="40">
        <f t="shared" si="264"/>
        <v>5416747.7999999998</v>
      </c>
      <c r="J815" s="19">
        <v>34102</v>
      </c>
      <c r="K815" s="33"/>
      <c r="L815" s="43">
        <f t="shared" si="265"/>
        <v>20461.2</v>
      </c>
      <c r="M815" s="5">
        <f t="shared" si="266"/>
        <v>5437209</v>
      </c>
      <c r="N815" s="23">
        <v>1.13E-4</v>
      </c>
      <c r="O815" s="15">
        <f t="shared" si="249"/>
        <v>614.40461700000003</v>
      </c>
      <c r="P815" s="19">
        <v>1202435</v>
      </c>
      <c r="Q815" s="32">
        <v>64544</v>
      </c>
      <c r="R815" s="37">
        <f t="shared" si="267"/>
        <v>682734.6</v>
      </c>
      <c r="S815" s="2">
        <v>1.0900000000000001E-4</v>
      </c>
      <c r="T815" s="3">
        <f t="shared" si="268"/>
        <v>74.418071400000002</v>
      </c>
      <c r="U815" s="8">
        <f t="shared" si="269"/>
        <v>688.82268840000006</v>
      </c>
    </row>
    <row r="816" spans="1:21" ht="15.75" x14ac:dyDescent="0.25">
      <c r="A816" s="4" t="s">
        <v>57</v>
      </c>
      <c r="B816" t="s">
        <v>99</v>
      </c>
      <c r="C816" t="s">
        <v>62</v>
      </c>
      <c r="D816" s="1">
        <v>272</v>
      </c>
      <c r="E816" s="1">
        <v>8055</v>
      </c>
      <c r="F816" s="26">
        <v>0.6</v>
      </c>
      <c r="G816" s="29">
        <v>11535268</v>
      </c>
      <c r="H816" s="32">
        <v>2507355</v>
      </c>
      <c r="I816" s="40">
        <f t="shared" si="264"/>
        <v>5416747.7999999998</v>
      </c>
      <c r="J816" s="19">
        <v>34102</v>
      </c>
      <c r="K816" s="33"/>
      <c r="L816" s="43">
        <f t="shared" si="265"/>
        <v>20461.2</v>
      </c>
      <c r="M816" s="5">
        <f t="shared" si="266"/>
        <v>5437209</v>
      </c>
      <c r="N816" s="23">
        <v>4.2200000000000001E-4</v>
      </c>
      <c r="O816" s="15">
        <f t="shared" si="249"/>
        <v>2294.5021980000001</v>
      </c>
      <c r="P816" s="19">
        <v>1202435</v>
      </c>
      <c r="Q816" s="32">
        <v>64544</v>
      </c>
      <c r="R816" s="37">
        <f t="shared" si="267"/>
        <v>682734.6</v>
      </c>
      <c r="S816" s="2">
        <v>3.8099999999999999E-4</v>
      </c>
      <c r="T816" s="3">
        <f t="shared" si="268"/>
        <v>260.12188259999999</v>
      </c>
      <c r="U816" s="8">
        <f t="shared" si="269"/>
        <v>2554.6240806000001</v>
      </c>
    </row>
    <row r="817" spans="1:21" ht="15.75" x14ac:dyDescent="0.25">
      <c r="A817" s="4" t="s">
        <v>57</v>
      </c>
      <c r="B817" t="s">
        <v>99</v>
      </c>
      <c r="C817" t="s">
        <v>74</v>
      </c>
      <c r="D817" s="1">
        <v>272</v>
      </c>
      <c r="E817" s="1">
        <v>8055</v>
      </c>
      <c r="F817" s="26">
        <v>0.6</v>
      </c>
      <c r="G817" s="29">
        <v>11535268</v>
      </c>
      <c r="H817" s="32">
        <v>2507355</v>
      </c>
      <c r="I817" s="40">
        <f t="shared" si="264"/>
        <v>5416747.7999999998</v>
      </c>
      <c r="J817" s="19">
        <v>34102</v>
      </c>
      <c r="K817" s="33"/>
      <c r="L817" s="43">
        <f t="shared" si="265"/>
        <v>20461.2</v>
      </c>
      <c r="M817" s="5">
        <f t="shared" si="266"/>
        <v>5437209</v>
      </c>
      <c r="N817" s="23">
        <v>5.0390000000000001E-3</v>
      </c>
      <c r="O817" s="15">
        <f t="shared" si="249"/>
        <v>27398.096151000002</v>
      </c>
      <c r="P817" s="19">
        <v>1202435</v>
      </c>
      <c r="Q817" s="32">
        <v>64544</v>
      </c>
      <c r="R817" s="37">
        <f t="shared" si="267"/>
        <v>682734.6</v>
      </c>
      <c r="S817" s="2">
        <v>5.0080000000000003E-3</v>
      </c>
      <c r="T817" s="3">
        <f t="shared" si="268"/>
        <v>3419.1348768000003</v>
      </c>
      <c r="U817" s="8">
        <f t="shared" si="269"/>
        <v>30817.2310278</v>
      </c>
    </row>
    <row r="818" spans="1:21" ht="15.75" x14ac:dyDescent="0.25">
      <c r="A818" s="4" t="s">
        <v>57</v>
      </c>
      <c r="B818" t="s">
        <v>99</v>
      </c>
      <c r="C818" t="s">
        <v>63</v>
      </c>
      <c r="D818" s="1">
        <v>272</v>
      </c>
      <c r="E818" s="1">
        <v>8055</v>
      </c>
      <c r="F818" s="26">
        <v>0.6</v>
      </c>
      <c r="G818" s="29">
        <v>11535268</v>
      </c>
      <c r="H818" s="32">
        <v>2507355</v>
      </c>
      <c r="I818" s="40">
        <f t="shared" si="264"/>
        <v>5416747.7999999998</v>
      </c>
      <c r="J818" s="19">
        <v>34102</v>
      </c>
      <c r="K818" s="33"/>
      <c r="L818" s="43">
        <f t="shared" si="265"/>
        <v>20461.2</v>
      </c>
      <c r="M818" s="5">
        <f t="shared" si="266"/>
        <v>5437209</v>
      </c>
      <c r="N818" s="23">
        <v>0</v>
      </c>
      <c r="O818" s="15">
        <f t="shared" si="249"/>
        <v>0</v>
      </c>
      <c r="P818" s="19">
        <v>1202435</v>
      </c>
      <c r="Q818" s="32">
        <v>64544</v>
      </c>
      <c r="R818" s="37">
        <f t="shared" si="267"/>
        <v>682734.6</v>
      </c>
      <c r="S818" s="2">
        <v>0</v>
      </c>
      <c r="T818" s="3">
        <f t="shared" si="268"/>
        <v>0</v>
      </c>
      <c r="U818" s="8">
        <f t="shared" si="269"/>
        <v>0</v>
      </c>
    </row>
    <row r="819" spans="1:21" ht="15.75" x14ac:dyDescent="0.25">
      <c r="A819" s="4" t="s">
        <v>57</v>
      </c>
      <c r="B819" t="s">
        <v>99</v>
      </c>
      <c r="C819" t="s">
        <v>64</v>
      </c>
      <c r="D819" s="1">
        <v>272</v>
      </c>
      <c r="E819" s="1">
        <v>8055</v>
      </c>
      <c r="F819" s="26">
        <v>0.6</v>
      </c>
      <c r="G819" s="29">
        <v>11535268</v>
      </c>
      <c r="H819" s="32">
        <v>2507355</v>
      </c>
      <c r="I819" s="40">
        <f t="shared" si="264"/>
        <v>5416747.7999999998</v>
      </c>
      <c r="J819" s="19">
        <v>34102</v>
      </c>
      <c r="K819" s="33"/>
      <c r="L819" s="43">
        <f t="shared" si="265"/>
        <v>20461.2</v>
      </c>
      <c r="M819" s="5">
        <f t="shared" si="266"/>
        <v>5437209</v>
      </c>
      <c r="N819" s="23">
        <v>6.7999999999999999E-5</v>
      </c>
      <c r="O819" s="15">
        <f t="shared" si="249"/>
        <v>369.73021199999999</v>
      </c>
      <c r="P819" s="19">
        <v>1202435</v>
      </c>
      <c r="Q819" s="32">
        <v>64544</v>
      </c>
      <c r="R819" s="37">
        <f t="shared" si="267"/>
        <v>682734.6</v>
      </c>
      <c r="S819" s="2">
        <v>6.7999999999999999E-5</v>
      </c>
      <c r="T819" s="3">
        <f t="shared" si="268"/>
        <v>46.425952799999997</v>
      </c>
      <c r="U819" s="8">
        <f t="shared" si="269"/>
        <v>416.1561648</v>
      </c>
    </row>
    <row r="820" spans="1:21" ht="15.75" x14ac:dyDescent="0.25">
      <c r="A820" s="4" t="s">
        <v>57</v>
      </c>
      <c r="B820" t="s">
        <v>99</v>
      </c>
      <c r="C820" t="s">
        <v>65</v>
      </c>
      <c r="D820" s="1">
        <v>272</v>
      </c>
      <c r="E820" s="1">
        <v>8055</v>
      </c>
      <c r="F820" s="26">
        <v>0.6</v>
      </c>
      <c r="G820" s="29">
        <v>11535268</v>
      </c>
      <c r="H820" s="32">
        <v>2507355</v>
      </c>
      <c r="I820" s="40">
        <f t="shared" si="264"/>
        <v>5416747.7999999998</v>
      </c>
      <c r="J820" s="19">
        <v>34102</v>
      </c>
      <c r="K820" s="33"/>
      <c r="L820" s="43">
        <f t="shared" si="265"/>
        <v>20461.2</v>
      </c>
      <c r="M820" s="5">
        <f t="shared" si="266"/>
        <v>5437209</v>
      </c>
      <c r="N820" s="23">
        <v>1.54E-4</v>
      </c>
      <c r="O820" s="15">
        <f t="shared" si="249"/>
        <v>837.33018600000003</v>
      </c>
      <c r="P820" s="19">
        <v>1202435</v>
      </c>
      <c r="Q820" s="32">
        <v>64544</v>
      </c>
      <c r="R820" s="37">
        <f t="shared" si="267"/>
        <v>682734.6</v>
      </c>
      <c r="S820" s="2">
        <v>1.03E-4</v>
      </c>
      <c r="T820" s="3">
        <f t="shared" si="268"/>
        <v>70.321663799999996</v>
      </c>
      <c r="U820" s="8">
        <f t="shared" si="269"/>
        <v>907.65184980000004</v>
      </c>
    </row>
    <row r="821" spans="1:21" ht="15.75" x14ac:dyDescent="0.25">
      <c r="A821" s="4" t="s">
        <v>57</v>
      </c>
      <c r="B821" t="s">
        <v>99</v>
      </c>
      <c r="C821" t="s">
        <v>95</v>
      </c>
      <c r="D821" s="1">
        <v>272</v>
      </c>
      <c r="E821" s="1">
        <v>8055</v>
      </c>
      <c r="F821" s="26">
        <v>0.6</v>
      </c>
      <c r="G821" s="29">
        <v>11535268</v>
      </c>
      <c r="H821" s="32">
        <v>2507355</v>
      </c>
      <c r="I821" s="40">
        <f t="shared" si="264"/>
        <v>5416747.7999999998</v>
      </c>
      <c r="J821" s="19">
        <v>34102</v>
      </c>
      <c r="K821" s="33"/>
      <c r="L821" s="43">
        <f t="shared" si="265"/>
        <v>20461.2</v>
      </c>
      <c r="M821" s="5">
        <f t="shared" si="266"/>
        <v>5437209</v>
      </c>
      <c r="N821" s="23">
        <v>4.6E-5</v>
      </c>
      <c r="O821" s="15">
        <f t="shared" si="249"/>
        <v>250.111614</v>
      </c>
      <c r="P821" s="19">
        <v>1202435</v>
      </c>
      <c r="Q821" s="32">
        <v>64544</v>
      </c>
      <c r="R821" s="37">
        <f t="shared" si="267"/>
        <v>682734.6</v>
      </c>
      <c r="S821" s="2">
        <v>4.3999999999999999E-5</v>
      </c>
      <c r="T821" s="3">
        <f t="shared" si="268"/>
        <v>30.040322399999997</v>
      </c>
      <c r="U821" s="8">
        <f t="shared" si="269"/>
        <v>280.15193640000001</v>
      </c>
    </row>
    <row r="822" spans="1:21" ht="15.75" x14ac:dyDescent="0.25">
      <c r="A822" s="4" t="s">
        <v>57</v>
      </c>
      <c r="B822" t="s">
        <v>99</v>
      </c>
      <c r="C822" t="s">
        <v>94</v>
      </c>
      <c r="D822" s="1">
        <v>272</v>
      </c>
      <c r="E822" s="1">
        <v>8055</v>
      </c>
      <c r="F822" s="26">
        <v>0.6</v>
      </c>
      <c r="G822" s="29">
        <v>11535268</v>
      </c>
      <c r="H822" s="32">
        <v>2507355</v>
      </c>
      <c r="I822" s="40">
        <f t="shared" si="264"/>
        <v>5416747.7999999998</v>
      </c>
      <c r="J822" s="19">
        <v>34102</v>
      </c>
      <c r="K822" s="33"/>
      <c r="L822" s="43">
        <f t="shared" si="265"/>
        <v>20461.2</v>
      </c>
      <c r="M822" s="5">
        <f t="shared" si="266"/>
        <v>5437209</v>
      </c>
      <c r="N822" s="23">
        <v>4.7600000000000002E-4</v>
      </c>
      <c r="O822" s="15">
        <f t="shared" si="249"/>
        <v>2588.111484</v>
      </c>
      <c r="P822" s="19">
        <v>1202435</v>
      </c>
      <c r="Q822" s="32">
        <v>64544</v>
      </c>
      <c r="R822" s="37">
        <f t="shared" si="267"/>
        <v>682734.6</v>
      </c>
      <c r="S822" s="2">
        <v>4.6799999999999999E-4</v>
      </c>
      <c r="T822" s="3">
        <f t="shared" si="268"/>
        <v>319.5197928</v>
      </c>
      <c r="U822" s="8">
        <f t="shared" si="269"/>
        <v>2907.6312767999998</v>
      </c>
    </row>
    <row r="823" spans="1:21" ht="15.75" x14ac:dyDescent="0.25">
      <c r="A823" s="4" t="s">
        <v>57</v>
      </c>
      <c r="B823" t="s">
        <v>99</v>
      </c>
      <c r="C823" t="s">
        <v>96</v>
      </c>
      <c r="D823" s="1">
        <v>272</v>
      </c>
      <c r="E823" s="1">
        <v>8055</v>
      </c>
      <c r="F823" s="26">
        <v>0.6</v>
      </c>
      <c r="G823" s="29">
        <v>11535268</v>
      </c>
      <c r="H823" s="32">
        <v>2507355</v>
      </c>
      <c r="I823" s="40">
        <f t="shared" si="264"/>
        <v>5416747.7999999998</v>
      </c>
      <c r="J823" s="19">
        <v>34102</v>
      </c>
      <c r="K823" s="33"/>
      <c r="L823" s="43">
        <f t="shared" si="265"/>
        <v>20461.2</v>
      </c>
      <c r="M823" s="5">
        <f t="shared" si="266"/>
        <v>5437209</v>
      </c>
      <c r="N823" s="23">
        <v>1.5510000000000001E-3</v>
      </c>
      <c r="O823" s="15">
        <f t="shared" si="249"/>
        <v>8433.111159</v>
      </c>
      <c r="P823" s="19">
        <v>1202435</v>
      </c>
      <c r="Q823" s="32">
        <v>64544</v>
      </c>
      <c r="R823" s="37">
        <f t="shared" si="267"/>
        <v>682734.6</v>
      </c>
      <c r="S823" s="2">
        <v>1.3489999999999999E-3</v>
      </c>
      <c r="T823" s="3">
        <f t="shared" si="268"/>
        <v>921.00897539999994</v>
      </c>
      <c r="U823" s="8">
        <f t="shared" si="269"/>
        <v>9354.1201344000001</v>
      </c>
    </row>
    <row r="824" spans="1:21" ht="15.75" x14ac:dyDescent="0.25">
      <c r="A824" s="4" t="s">
        <v>57</v>
      </c>
      <c r="B824" t="s">
        <v>99</v>
      </c>
      <c r="C824" t="s">
        <v>67</v>
      </c>
      <c r="D824" s="1">
        <v>272</v>
      </c>
      <c r="E824" s="1">
        <v>8055</v>
      </c>
      <c r="F824" s="26">
        <v>0.6</v>
      </c>
      <c r="G824" s="29">
        <v>11535268</v>
      </c>
      <c r="H824" s="32">
        <v>2507355</v>
      </c>
      <c r="I824" s="40">
        <f t="shared" si="264"/>
        <v>5416747.7999999998</v>
      </c>
      <c r="J824" s="19">
        <v>34102</v>
      </c>
      <c r="K824" s="33"/>
      <c r="L824" s="43">
        <f t="shared" si="265"/>
        <v>20461.2</v>
      </c>
      <c r="M824" s="5">
        <f t="shared" si="266"/>
        <v>5437209</v>
      </c>
      <c r="N824" s="23">
        <v>6.6000000000000005E-5</v>
      </c>
      <c r="O824" s="15">
        <f t="shared" ref="O824:O887" si="270">M824*N824</f>
        <v>358.855794</v>
      </c>
      <c r="P824" s="19">
        <v>1202435</v>
      </c>
      <c r="Q824" s="32">
        <v>64544</v>
      </c>
      <c r="R824" s="37">
        <f t="shared" si="267"/>
        <v>682734.6</v>
      </c>
      <c r="S824" s="2">
        <v>6.6000000000000005E-5</v>
      </c>
      <c r="T824" s="3">
        <f t="shared" si="268"/>
        <v>45.060483600000005</v>
      </c>
      <c r="U824" s="8">
        <f t="shared" si="269"/>
        <v>403.9162776</v>
      </c>
    </row>
    <row r="825" spans="1:21" ht="15.75" x14ac:dyDescent="0.25">
      <c r="A825" s="4" t="s">
        <v>57</v>
      </c>
      <c r="B825" t="s">
        <v>99</v>
      </c>
      <c r="C825" t="s">
        <v>80</v>
      </c>
      <c r="D825" s="1">
        <v>272</v>
      </c>
      <c r="E825" s="1">
        <v>8055</v>
      </c>
      <c r="F825" s="26">
        <v>0.6</v>
      </c>
      <c r="G825" s="29">
        <v>11535268</v>
      </c>
      <c r="H825" s="32">
        <v>2507355</v>
      </c>
      <c r="I825" s="40">
        <f t="shared" si="264"/>
        <v>5416747.7999999998</v>
      </c>
      <c r="J825" s="19">
        <v>34102</v>
      </c>
      <c r="K825" s="33"/>
      <c r="L825" s="43">
        <f t="shared" si="265"/>
        <v>20461.2</v>
      </c>
      <c r="M825" s="5">
        <f t="shared" si="266"/>
        <v>5437209</v>
      </c>
      <c r="N825" s="23">
        <v>0</v>
      </c>
      <c r="O825" s="15">
        <f t="shared" si="270"/>
        <v>0</v>
      </c>
      <c r="P825" s="19">
        <v>1202435</v>
      </c>
      <c r="Q825" s="32">
        <v>64544</v>
      </c>
      <c r="R825" s="37">
        <f t="shared" si="267"/>
        <v>682734.6</v>
      </c>
      <c r="S825" s="2">
        <v>0</v>
      </c>
      <c r="T825" s="3">
        <f t="shared" si="268"/>
        <v>0</v>
      </c>
      <c r="U825" s="8">
        <f t="shared" si="269"/>
        <v>0</v>
      </c>
    </row>
    <row r="826" spans="1:21" ht="15.75" x14ac:dyDescent="0.25">
      <c r="A826" s="4" t="s">
        <v>57</v>
      </c>
      <c r="B826" t="s">
        <v>99</v>
      </c>
      <c r="C826" t="s">
        <v>68</v>
      </c>
      <c r="D826" s="1">
        <v>272</v>
      </c>
      <c r="E826" s="1">
        <v>8055</v>
      </c>
      <c r="F826" s="26">
        <v>0.6</v>
      </c>
      <c r="G826" s="29">
        <v>11535268</v>
      </c>
      <c r="H826" s="32">
        <v>2507355</v>
      </c>
      <c r="I826" s="40">
        <f t="shared" si="264"/>
        <v>5416747.7999999998</v>
      </c>
      <c r="J826" s="19">
        <v>34102</v>
      </c>
      <c r="K826" s="33"/>
      <c r="L826" s="43">
        <f t="shared" si="265"/>
        <v>20461.2</v>
      </c>
      <c r="M826" s="5">
        <f t="shared" si="266"/>
        <v>5437209</v>
      </c>
      <c r="N826" s="23">
        <v>1.0900000000000001E-4</v>
      </c>
      <c r="O826" s="15">
        <f t="shared" si="270"/>
        <v>592.65578100000005</v>
      </c>
      <c r="P826" s="19">
        <v>1202435</v>
      </c>
      <c r="Q826" s="32">
        <v>64544</v>
      </c>
      <c r="R826" s="37">
        <f t="shared" si="267"/>
        <v>682734.6</v>
      </c>
      <c r="S826" s="2">
        <v>1.0900000000000001E-4</v>
      </c>
      <c r="T826" s="3">
        <f t="shared" si="268"/>
        <v>74.418071400000002</v>
      </c>
      <c r="U826" s="8">
        <f t="shared" si="269"/>
        <v>667.07385240000008</v>
      </c>
    </row>
    <row r="827" spans="1:21" ht="15.75" x14ac:dyDescent="0.25">
      <c r="A827" s="4" t="s">
        <v>57</v>
      </c>
      <c r="B827" t="s">
        <v>99</v>
      </c>
      <c r="C827" t="s">
        <v>69</v>
      </c>
      <c r="D827" s="1">
        <v>272</v>
      </c>
      <c r="E827" s="1">
        <v>8055</v>
      </c>
      <c r="F827" s="26">
        <v>0.6</v>
      </c>
      <c r="G827" s="29">
        <v>11535268</v>
      </c>
      <c r="H827" s="32">
        <v>2507355</v>
      </c>
      <c r="I827" s="40">
        <f t="shared" si="264"/>
        <v>5416747.7999999998</v>
      </c>
      <c r="J827" s="19">
        <v>34102</v>
      </c>
      <c r="K827" s="33"/>
      <c r="L827" s="43">
        <f t="shared" si="265"/>
        <v>20461.2</v>
      </c>
      <c r="M827" s="5">
        <f t="shared" si="266"/>
        <v>5437209</v>
      </c>
      <c r="N827" s="23">
        <v>1.5E-5</v>
      </c>
      <c r="O827" s="15">
        <f t="shared" si="270"/>
        <v>81.558135000000007</v>
      </c>
      <c r="P827" s="19">
        <v>1202435</v>
      </c>
      <c r="Q827" s="32">
        <v>64544</v>
      </c>
      <c r="R827" s="37">
        <f t="shared" si="267"/>
        <v>682734.6</v>
      </c>
      <c r="S827" s="2">
        <v>1.0000000000000001E-5</v>
      </c>
      <c r="T827" s="3">
        <f t="shared" si="268"/>
        <v>6.8273460000000004</v>
      </c>
      <c r="U827" s="8">
        <f t="shared" si="269"/>
        <v>88.385481000000013</v>
      </c>
    </row>
    <row r="828" spans="1:21" ht="15.75" x14ac:dyDescent="0.25">
      <c r="A828" s="4" t="s">
        <v>57</v>
      </c>
      <c r="B828" t="s">
        <v>99</v>
      </c>
      <c r="C828" t="s">
        <v>70</v>
      </c>
      <c r="D828" s="1">
        <v>272</v>
      </c>
      <c r="E828" s="1">
        <v>8055</v>
      </c>
      <c r="F828" s="26">
        <v>0.6</v>
      </c>
      <c r="G828" s="29">
        <v>11535268</v>
      </c>
      <c r="H828" s="32">
        <v>2507355</v>
      </c>
      <c r="I828" s="40">
        <f t="shared" si="264"/>
        <v>5416747.7999999998</v>
      </c>
      <c r="J828" s="19">
        <v>34102</v>
      </c>
      <c r="K828" s="33"/>
      <c r="L828" s="43">
        <f t="shared" si="265"/>
        <v>20461.2</v>
      </c>
      <c r="M828" s="5">
        <f t="shared" si="266"/>
        <v>5437209</v>
      </c>
      <c r="N828" s="23">
        <v>1.73E-4</v>
      </c>
      <c r="O828" s="15">
        <f t="shared" si="270"/>
        <v>940.637157</v>
      </c>
      <c r="P828" s="19">
        <v>1202435</v>
      </c>
      <c r="Q828" s="32">
        <v>64544</v>
      </c>
      <c r="R828" s="37">
        <f t="shared" si="267"/>
        <v>682734.6</v>
      </c>
      <c r="S828" s="2">
        <v>1.73E-4</v>
      </c>
      <c r="T828" s="3">
        <f t="shared" si="268"/>
        <v>118.11308579999999</v>
      </c>
      <c r="U828" s="8">
        <f t="shared" si="269"/>
        <v>1058.7502428</v>
      </c>
    </row>
    <row r="829" spans="1:21" ht="15.75" x14ac:dyDescent="0.25">
      <c r="A829" s="4" t="s">
        <v>57</v>
      </c>
      <c r="B829" t="s">
        <v>99</v>
      </c>
      <c r="C829" t="s">
        <v>99</v>
      </c>
      <c r="D829" s="1">
        <v>272</v>
      </c>
      <c r="E829" s="1">
        <v>8055</v>
      </c>
      <c r="F829" s="26">
        <v>0.6</v>
      </c>
      <c r="G829" s="29">
        <v>11535268</v>
      </c>
      <c r="H829" s="32">
        <v>2507355</v>
      </c>
      <c r="I829" s="40">
        <f t="shared" si="264"/>
        <v>5416747.7999999998</v>
      </c>
      <c r="J829" s="19">
        <v>34102</v>
      </c>
      <c r="K829" s="33"/>
      <c r="L829" s="43">
        <f t="shared" si="265"/>
        <v>20461.2</v>
      </c>
      <c r="M829" s="5">
        <f t="shared" si="266"/>
        <v>5437209</v>
      </c>
      <c r="N829" s="23">
        <v>0</v>
      </c>
      <c r="O829" s="15">
        <f t="shared" si="270"/>
        <v>0</v>
      </c>
      <c r="P829" s="19">
        <v>1202435</v>
      </c>
      <c r="Q829" s="32">
        <v>64544</v>
      </c>
      <c r="R829" s="37">
        <f t="shared" si="267"/>
        <v>682734.6</v>
      </c>
      <c r="S829" s="2">
        <v>0</v>
      </c>
      <c r="T829" s="3">
        <f t="shared" si="268"/>
        <v>0</v>
      </c>
      <c r="U829" s="8">
        <f t="shared" si="269"/>
        <v>0</v>
      </c>
    </row>
    <row r="830" spans="1:21" ht="15.75" x14ac:dyDescent="0.25">
      <c r="A830" s="4" t="s">
        <v>57</v>
      </c>
      <c r="B830" t="s">
        <v>99</v>
      </c>
      <c r="C830" t="s">
        <v>30</v>
      </c>
      <c r="D830" s="1">
        <v>272</v>
      </c>
      <c r="E830" s="1">
        <v>8055</v>
      </c>
      <c r="F830" s="26">
        <v>0.6</v>
      </c>
      <c r="G830" s="29">
        <v>11535268</v>
      </c>
      <c r="H830" s="32">
        <v>2507355</v>
      </c>
      <c r="I830" s="40">
        <f t="shared" si="264"/>
        <v>5416747.7999999998</v>
      </c>
      <c r="J830" s="19">
        <v>34102</v>
      </c>
      <c r="K830" s="33"/>
      <c r="L830" s="43">
        <f t="shared" si="265"/>
        <v>20461.2</v>
      </c>
      <c r="M830" s="5">
        <f t="shared" si="266"/>
        <v>5437209</v>
      </c>
      <c r="N830" s="23">
        <v>0</v>
      </c>
      <c r="O830" s="15">
        <f t="shared" si="270"/>
        <v>0</v>
      </c>
      <c r="P830" s="19">
        <v>1202435</v>
      </c>
      <c r="Q830" s="32">
        <v>64544</v>
      </c>
      <c r="R830" s="37">
        <f t="shared" si="267"/>
        <v>682734.6</v>
      </c>
      <c r="S830" s="2">
        <v>0</v>
      </c>
      <c r="T830" s="3">
        <f t="shared" si="268"/>
        <v>0</v>
      </c>
      <c r="U830" s="8">
        <f t="shared" si="269"/>
        <v>0</v>
      </c>
    </row>
    <row r="831" spans="1:21" ht="15.75" x14ac:dyDescent="0.25">
      <c r="A831" s="4" t="s">
        <v>57</v>
      </c>
      <c r="B831" t="s">
        <v>99</v>
      </c>
      <c r="C831" t="s">
        <v>35</v>
      </c>
      <c r="D831" s="1">
        <v>272</v>
      </c>
      <c r="E831" s="1">
        <v>8055</v>
      </c>
      <c r="F831" s="26">
        <v>0.6</v>
      </c>
      <c r="G831" s="29">
        <v>11535268</v>
      </c>
      <c r="H831" s="32">
        <v>2507355</v>
      </c>
      <c r="I831" s="40">
        <f t="shared" si="264"/>
        <v>5416747.7999999998</v>
      </c>
      <c r="J831" s="19">
        <v>34102</v>
      </c>
      <c r="K831" s="33"/>
      <c r="L831" s="43">
        <f t="shared" si="265"/>
        <v>20461.2</v>
      </c>
      <c r="M831" s="5">
        <f t="shared" si="266"/>
        <v>5437209</v>
      </c>
      <c r="N831" s="23">
        <v>1.73E-4</v>
      </c>
      <c r="O831" s="15">
        <f t="shared" si="270"/>
        <v>940.637157</v>
      </c>
      <c r="P831" s="19">
        <v>1202435</v>
      </c>
      <c r="Q831" s="32">
        <v>64544</v>
      </c>
      <c r="R831" s="37">
        <f t="shared" si="267"/>
        <v>682734.6</v>
      </c>
      <c r="S831" s="2">
        <v>1.73E-4</v>
      </c>
      <c r="T831" s="3">
        <f t="shared" si="268"/>
        <v>118.11308579999999</v>
      </c>
      <c r="U831" s="8">
        <f t="shared" si="269"/>
        <v>1058.7502428</v>
      </c>
    </row>
    <row r="832" spans="1:21" ht="15.75" x14ac:dyDescent="0.25">
      <c r="A832" s="4" t="s">
        <v>57</v>
      </c>
      <c r="B832" t="s">
        <v>99</v>
      </c>
      <c r="C832" t="s">
        <v>31</v>
      </c>
      <c r="D832" s="1">
        <v>272</v>
      </c>
      <c r="E832" s="1">
        <v>8055</v>
      </c>
      <c r="F832" s="26">
        <v>0.6</v>
      </c>
      <c r="G832" s="29">
        <v>11535268</v>
      </c>
      <c r="H832" s="32">
        <v>2507355</v>
      </c>
      <c r="I832" s="40">
        <f t="shared" si="264"/>
        <v>5416747.7999999998</v>
      </c>
      <c r="J832" s="19">
        <v>34102</v>
      </c>
      <c r="K832" s="33"/>
      <c r="L832" s="43">
        <f t="shared" si="265"/>
        <v>20461.2</v>
      </c>
      <c r="M832" s="5">
        <f t="shared" si="266"/>
        <v>5437209</v>
      </c>
      <c r="N832" s="23">
        <v>4.8999999999999998E-5</v>
      </c>
      <c r="O832" s="15">
        <f t="shared" si="270"/>
        <v>266.42324100000002</v>
      </c>
      <c r="P832" s="19">
        <v>1202435</v>
      </c>
      <c r="Q832" s="32">
        <v>64544</v>
      </c>
      <c r="R832" s="37">
        <f t="shared" si="267"/>
        <v>682734.6</v>
      </c>
      <c r="S832" s="2">
        <v>4.6E-5</v>
      </c>
      <c r="T832" s="3">
        <f t="shared" si="268"/>
        <v>31.405791600000001</v>
      </c>
      <c r="U832" s="8">
        <f t="shared" si="269"/>
        <v>297.82903260000001</v>
      </c>
    </row>
    <row r="833" spans="1:21" ht="15.75" x14ac:dyDescent="0.25">
      <c r="A833" s="4" t="s">
        <v>57</v>
      </c>
      <c r="B833" t="s">
        <v>99</v>
      </c>
      <c r="C833" t="s">
        <v>163</v>
      </c>
      <c r="D833" s="1">
        <v>272</v>
      </c>
      <c r="E833" s="1">
        <v>8055</v>
      </c>
      <c r="F833" s="26">
        <v>0.6</v>
      </c>
      <c r="G833" s="29">
        <v>11535268</v>
      </c>
      <c r="H833" s="32">
        <v>2507355</v>
      </c>
      <c r="I833" s="40">
        <f t="shared" si="264"/>
        <v>5416747.7999999998</v>
      </c>
      <c r="J833" s="19">
        <v>34102</v>
      </c>
      <c r="K833" s="33"/>
      <c r="L833" s="43">
        <f t="shared" si="265"/>
        <v>20461.2</v>
      </c>
      <c r="M833" s="5">
        <f t="shared" si="266"/>
        <v>5437209</v>
      </c>
      <c r="N833" s="23">
        <v>7.2000000000000002E-5</v>
      </c>
      <c r="O833" s="15">
        <f t="shared" si="270"/>
        <v>391.47904800000003</v>
      </c>
      <c r="P833" s="19">
        <v>1202435</v>
      </c>
      <c r="Q833" s="32">
        <v>64544</v>
      </c>
      <c r="R833" s="37">
        <f t="shared" si="267"/>
        <v>682734.6</v>
      </c>
      <c r="S833" s="2">
        <v>3.6999999999999998E-5</v>
      </c>
      <c r="T833" s="3">
        <f t="shared" si="268"/>
        <v>25.261180199999998</v>
      </c>
      <c r="U833" s="8">
        <f t="shared" si="269"/>
        <v>416.74022820000005</v>
      </c>
    </row>
    <row r="834" spans="1:21" ht="15.75" x14ac:dyDescent="0.25">
      <c r="A834" s="4" t="s">
        <v>58</v>
      </c>
      <c r="B834" s="16" t="s">
        <v>24</v>
      </c>
      <c r="C834" t="s">
        <v>60</v>
      </c>
      <c r="D834" s="1">
        <v>518</v>
      </c>
      <c r="E834" s="1">
        <v>8105</v>
      </c>
      <c r="F834" s="26">
        <v>1</v>
      </c>
      <c r="G834" s="29">
        <v>6437000</v>
      </c>
      <c r="H834" s="34">
        <v>3391390</v>
      </c>
      <c r="I834" s="40">
        <f t="shared" si="264"/>
        <v>3045610</v>
      </c>
      <c r="J834" s="51">
        <v>0</v>
      </c>
      <c r="K834" s="32">
        <v>0</v>
      </c>
      <c r="L834" s="43">
        <f t="shared" si="265"/>
        <v>0</v>
      </c>
      <c r="M834" s="5">
        <f t="shared" si="266"/>
        <v>3045610</v>
      </c>
      <c r="N834" s="23">
        <v>1.147E-3</v>
      </c>
      <c r="O834" s="15">
        <f t="shared" si="270"/>
        <v>3493.3146700000002</v>
      </c>
      <c r="P834" s="19">
        <v>555999</v>
      </c>
      <c r="Q834" s="32">
        <v>20121</v>
      </c>
      <c r="R834" s="37">
        <f t="shared" si="267"/>
        <v>535878</v>
      </c>
      <c r="S834" s="2">
        <v>1.145E-3</v>
      </c>
      <c r="T834" s="3">
        <f t="shared" si="268"/>
        <v>613.58030999999994</v>
      </c>
      <c r="U834" s="8">
        <f t="shared" si="269"/>
        <v>4106.89498</v>
      </c>
    </row>
    <row r="835" spans="1:21" ht="15.75" x14ac:dyDescent="0.25">
      <c r="A835" s="4" t="s">
        <v>58</v>
      </c>
      <c r="B835" s="16" t="s">
        <v>24</v>
      </c>
      <c r="C835" t="s">
        <v>61</v>
      </c>
      <c r="D835" s="1">
        <v>518</v>
      </c>
      <c r="E835" s="1">
        <v>8105</v>
      </c>
      <c r="F835" s="26">
        <v>1</v>
      </c>
      <c r="G835" s="29">
        <v>6437000</v>
      </c>
      <c r="H835" s="34">
        <v>3391390</v>
      </c>
      <c r="I835" s="40">
        <f t="shared" si="264"/>
        <v>3045610</v>
      </c>
      <c r="J835" s="51">
        <v>0</v>
      </c>
      <c r="K835" s="32">
        <v>0</v>
      </c>
      <c r="L835" s="43">
        <f t="shared" si="265"/>
        <v>0</v>
      </c>
      <c r="M835" s="5">
        <f t="shared" si="266"/>
        <v>3045610</v>
      </c>
      <c r="N835" s="23">
        <v>1.13E-4</v>
      </c>
      <c r="O835" s="15">
        <f t="shared" si="270"/>
        <v>344.15393</v>
      </c>
      <c r="P835" s="19">
        <v>555999</v>
      </c>
      <c r="Q835" s="32">
        <v>20121</v>
      </c>
      <c r="R835" s="37">
        <f t="shared" si="267"/>
        <v>535878</v>
      </c>
      <c r="S835" s="2">
        <v>1.0900000000000001E-4</v>
      </c>
      <c r="T835" s="3">
        <f t="shared" si="268"/>
        <v>58.410702000000001</v>
      </c>
      <c r="U835" s="8">
        <f t="shared" si="269"/>
        <v>402.56463200000002</v>
      </c>
    </row>
    <row r="836" spans="1:21" ht="15.75" x14ac:dyDescent="0.25">
      <c r="A836" s="4" t="s">
        <v>58</v>
      </c>
      <c r="B836" s="16" t="s">
        <v>24</v>
      </c>
      <c r="C836" t="s">
        <v>62</v>
      </c>
      <c r="D836" s="1">
        <v>518</v>
      </c>
      <c r="E836" s="1">
        <v>8105</v>
      </c>
      <c r="F836" s="26">
        <v>1</v>
      </c>
      <c r="G836" s="29">
        <v>6437000</v>
      </c>
      <c r="H836" s="34">
        <v>3391390</v>
      </c>
      <c r="I836" s="40">
        <f t="shared" si="264"/>
        <v>3045610</v>
      </c>
      <c r="J836" s="51">
        <v>0</v>
      </c>
      <c r="K836" s="32">
        <v>0</v>
      </c>
      <c r="L836" s="43">
        <f t="shared" si="265"/>
        <v>0</v>
      </c>
      <c r="M836" s="5">
        <f t="shared" si="266"/>
        <v>3045610</v>
      </c>
      <c r="N836" s="23">
        <v>4.2200000000000001E-4</v>
      </c>
      <c r="O836" s="15">
        <f t="shared" si="270"/>
        <v>1285.2474200000001</v>
      </c>
      <c r="P836" s="19">
        <v>555999</v>
      </c>
      <c r="Q836" s="32">
        <v>20121</v>
      </c>
      <c r="R836" s="37">
        <f t="shared" si="267"/>
        <v>535878</v>
      </c>
      <c r="S836" s="2">
        <v>3.8099999999999999E-4</v>
      </c>
      <c r="T836" s="3">
        <f t="shared" si="268"/>
        <v>204.16951799999998</v>
      </c>
      <c r="U836" s="8">
        <f t="shared" si="269"/>
        <v>1489.4169380000001</v>
      </c>
    </row>
    <row r="837" spans="1:21" ht="15.75" x14ac:dyDescent="0.25">
      <c r="A837" s="4" t="s">
        <v>58</v>
      </c>
      <c r="B837" s="16" t="s">
        <v>24</v>
      </c>
      <c r="C837" t="s">
        <v>74</v>
      </c>
      <c r="D837" s="1">
        <v>518</v>
      </c>
      <c r="E837" s="1">
        <v>8105</v>
      </c>
      <c r="F837" s="26">
        <v>0.6</v>
      </c>
      <c r="G837" s="29">
        <v>6437000</v>
      </c>
      <c r="H837" s="34">
        <v>3391390</v>
      </c>
      <c r="I837" s="40">
        <f t="shared" si="264"/>
        <v>1827366</v>
      </c>
      <c r="J837" s="51">
        <v>0</v>
      </c>
      <c r="K837" s="32">
        <v>0</v>
      </c>
      <c r="L837" s="43">
        <f t="shared" si="265"/>
        <v>0</v>
      </c>
      <c r="M837" s="5">
        <f t="shared" si="266"/>
        <v>1827366</v>
      </c>
      <c r="N837" s="23">
        <v>5.0390000000000001E-3</v>
      </c>
      <c r="O837" s="15">
        <f t="shared" si="270"/>
        <v>9208.0972739999997</v>
      </c>
      <c r="P837" s="19">
        <v>555999</v>
      </c>
      <c r="Q837" s="32">
        <v>20121</v>
      </c>
      <c r="R837" s="37">
        <f t="shared" si="267"/>
        <v>321526.8</v>
      </c>
      <c r="S837" s="2">
        <v>5.0080000000000003E-3</v>
      </c>
      <c r="T837" s="3">
        <f t="shared" si="268"/>
        <v>1610.2062144000001</v>
      </c>
      <c r="U837" s="8">
        <f t="shared" si="269"/>
        <v>10818.303488400001</v>
      </c>
    </row>
    <row r="838" spans="1:21" ht="15.75" x14ac:dyDescent="0.25">
      <c r="A838" s="4" t="s">
        <v>58</v>
      </c>
      <c r="B838" s="16" t="s">
        <v>24</v>
      </c>
      <c r="C838" t="s">
        <v>63</v>
      </c>
      <c r="D838" s="1">
        <v>518</v>
      </c>
      <c r="E838" s="1">
        <v>8105</v>
      </c>
      <c r="F838" s="26">
        <v>0.6</v>
      </c>
      <c r="G838" s="29">
        <v>6437000</v>
      </c>
      <c r="H838" s="34">
        <v>3391390</v>
      </c>
      <c r="I838" s="40">
        <f t="shared" si="264"/>
        <v>1827366</v>
      </c>
      <c r="J838" s="51">
        <v>0</v>
      </c>
      <c r="K838" s="32">
        <v>0</v>
      </c>
      <c r="L838" s="43">
        <f t="shared" si="265"/>
        <v>0</v>
      </c>
      <c r="M838" s="5">
        <f t="shared" si="266"/>
        <v>1827366</v>
      </c>
      <c r="N838" s="23">
        <v>0</v>
      </c>
      <c r="O838" s="15">
        <f t="shared" si="270"/>
        <v>0</v>
      </c>
      <c r="P838" s="19">
        <v>555999</v>
      </c>
      <c r="Q838" s="32">
        <v>20121</v>
      </c>
      <c r="R838" s="37">
        <f t="shared" si="267"/>
        <v>321526.8</v>
      </c>
      <c r="S838" s="2">
        <v>0</v>
      </c>
      <c r="T838" s="3">
        <f t="shared" si="268"/>
        <v>0</v>
      </c>
      <c r="U838" s="8">
        <f t="shared" si="269"/>
        <v>0</v>
      </c>
    </row>
    <row r="839" spans="1:21" ht="15.75" x14ac:dyDescent="0.25">
      <c r="A839" s="4" t="s">
        <v>58</v>
      </c>
      <c r="B839" s="16" t="s">
        <v>24</v>
      </c>
      <c r="C839" t="s">
        <v>64</v>
      </c>
      <c r="D839" s="1">
        <v>518</v>
      </c>
      <c r="E839" s="1">
        <v>8105</v>
      </c>
      <c r="F839" s="26">
        <v>0</v>
      </c>
      <c r="G839" s="29">
        <v>6437000</v>
      </c>
      <c r="H839" s="34">
        <v>3391390</v>
      </c>
      <c r="I839" s="40">
        <f t="shared" si="264"/>
        <v>0</v>
      </c>
      <c r="J839" s="51">
        <v>0</v>
      </c>
      <c r="K839" s="32">
        <v>0</v>
      </c>
      <c r="L839" s="43">
        <f t="shared" si="265"/>
        <v>0</v>
      </c>
      <c r="M839" s="5">
        <f t="shared" si="266"/>
        <v>0</v>
      </c>
      <c r="N839" s="23">
        <v>6.7999999999999999E-5</v>
      </c>
      <c r="O839" s="15">
        <f t="shared" si="270"/>
        <v>0</v>
      </c>
      <c r="P839" s="19">
        <v>555999</v>
      </c>
      <c r="Q839" s="32">
        <v>20121</v>
      </c>
      <c r="R839" s="37">
        <f t="shared" si="267"/>
        <v>0</v>
      </c>
      <c r="S839" s="2">
        <v>6.7999999999999999E-5</v>
      </c>
      <c r="T839" s="3">
        <f t="shared" si="268"/>
        <v>0</v>
      </c>
      <c r="U839" s="8">
        <f t="shared" si="269"/>
        <v>0</v>
      </c>
    </row>
    <row r="840" spans="1:21" ht="15.75" x14ac:dyDescent="0.25">
      <c r="A840" s="4" t="s">
        <v>58</v>
      </c>
      <c r="B840" s="16" t="s">
        <v>24</v>
      </c>
      <c r="C840" t="s">
        <v>65</v>
      </c>
      <c r="D840" s="1">
        <v>518</v>
      </c>
      <c r="E840" s="1">
        <v>8105</v>
      </c>
      <c r="F840" s="26">
        <v>0</v>
      </c>
      <c r="G840" s="29">
        <v>6437000</v>
      </c>
      <c r="H840" s="34">
        <v>3391390</v>
      </c>
      <c r="I840" s="40">
        <f t="shared" si="264"/>
        <v>0</v>
      </c>
      <c r="J840" s="51">
        <v>0</v>
      </c>
      <c r="K840" s="32">
        <v>0</v>
      </c>
      <c r="L840" s="43">
        <f t="shared" si="265"/>
        <v>0</v>
      </c>
      <c r="M840" s="5">
        <f t="shared" si="266"/>
        <v>0</v>
      </c>
      <c r="N840" s="23">
        <v>1.54E-4</v>
      </c>
      <c r="O840" s="15">
        <f t="shared" si="270"/>
        <v>0</v>
      </c>
      <c r="P840" s="19">
        <v>555999</v>
      </c>
      <c r="Q840" s="32">
        <v>20121</v>
      </c>
      <c r="R840" s="37">
        <f t="shared" si="267"/>
        <v>0</v>
      </c>
      <c r="S840" s="2">
        <v>1.03E-4</v>
      </c>
      <c r="T840" s="3">
        <f t="shared" si="268"/>
        <v>0</v>
      </c>
      <c r="U840" s="8">
        <f t="shared" si="269"/>
        <v>0</v>
      </c>
    </row>
    <row r="841" spans="1:21" ht="15.75" x14ac:dyDescent="0.25">
      <c r="A841" s="4" t="s">
        <v>58</v>
      </c>
      <c r="B841" s="16" t="s">
        <v>24</v>
      </c>
      <c r="C841" t="s">
        <v>89</v>
      </c>
      <c r="D841" s="1">
        <v>518</v>
      </c>
      <c r="E841" s="1">
        <v>8105</v>
      </c>
      <c r="F841" s="26">
        <v>0</v>
      </c>
      <c r="G841" s="29">
        <v>6437000</v>
      </c>
      <c r="H841" s="34">
        <v>3391390</v>
      </c>
      <c r="I841" s="40">
        <f t="shared" ref="I841" si="271">(G841-H841)*F841</f>
        <v>0</v>
      </c>
      <c r="J841" s="51">
        <v>0</v>
      </c>
      <c r="K841" s="32">
        <v>0</v>
      </c>
      <c r="L841" s="43">
        <f t="shared" ref="L841" si="272">(J841-K841)*F841</f>
        <v>0</v>
      </c>
      <c r="M841" s="5">
        <f t="shared" ref="M841" si="273">(G841-H841+J841-K841)*F841</f>
        <v>0</v>
      </c>
      <c r="N841" s="23">
        <v>0</v>
      </c>
      <c r="O841" s="15">
        <f t="shared" ref="O841" si="274">M841*N841</f>
        <v>0</v>
      </c>
      <c r="P841" s="19">
        <v>555999</v>
      </c>
      <c r="Q841" s="32">
        <v>20121</v>
      </c>
      <c r="R841" s="37">
        <f t="shared" ref="R841" si="275">+(P841-Q841)*F841</f>
        <v>0</v>
      </c>
      <c r="S841" s="2">
        <v>0</v>
      </c>
      <c r="T841" s="3">
        <f t="shared" ref="T841" si="276">R841*S841</f>
        <v>0</v>
      </c>
      <c r="U841" s="8">
        <f t="shared" ref="U841" si="277">+O841+T841</f>
        <v>0</v>
      </c>
    </row>
    <row r="842" spans="1:21" ht="15.75" x14ac:dyDescent="0.25">
      <c r="A842" s="4" t="s">
        <v>58</v>
      </c>
      <c r="B842" s="16" t="s">
        <v>24</v>
      </c>
      <c r="C842" t="s">
        <v>66</v>
      </c>
      <c r="D842" s="1">
        <v>518</v>
      </c>
      <c r="E842" s="1">
        <v>8105</v>
      </c>
      <c r="F842" s="26">
        <v>0</v>
      </c>
      <c r="G842" s="29">
        <v>6437000</v>
      </c>
      <c r="H842" s="34">
        <v>3391390</v>
      </c>
      <c r="I842" s="40">
        <f t="shared" si="264"/>
        <v>0</v>
      </c>
      <c r="J842" s="51">
        <v>0</v>
      </c>
      <c r="K842" s="32">
        <v>0</v>
      </c>
      <c r="L842" s="43">
        <f t="shared" si="265"/>
        <v>0</v>
      </c>
      <c r="M842" s="5">
        <f t="shared" si="266"/>
        <v>0</v>
      </c>
      <c r="N842" s="23">
        <v>4.8099999999999998E-4</v>
      </c>
      <c r="O842" s="15">
        <f t="shared" si="270"/>
        <v>0</v>
      </c>
      <c r="P842" s="19">
        <v>555999</v>
      </c>
      <c r="Q842" s="32">
        <v>20121</v>
      </c>
      <c r="R842" s="37">
        <f t="shared" si="267"/>
        <v>0</v>
      </c>
      <c r="S842" s="2">
        <v>4.0700000000000003E-4</v>
      </c>
      <c r="T842" s="3">
        <f t="shared" si="268"/>
        <v>0</v>
      </c>
      <c r="U842" s="8">
        <f t="shared" si="269"/>
        <v>0</v>
      </c>
    </row>
    <row r="843" spans="1:21" ht="15.75" x14ac:dyDescent="0.25">
      <c r="A843" s="4" t="s">
        <v>58</v>
      </c>
      <c r="B843" s="16" t="s">
        <v>24</v>
      </c>
      <c r="C843" t="s">
        <v>90</v>
      </c>
      <c r="D843" s="1">
        <v>518</v>
      </c>
      <c r="E843" s="1">
        <v>8105</v>
      </c>
      <c r="F843" s="26">
        <v>1</v>
      </c>
      <c r="G843" s="29">
        <v>6437000</v>
      </c>
      <c r="H843" s="34">
        <v>3391390</v>
      </c>
      <c r="I843" s="40">
        <f t="shared" si="264"/>
        <v>3045610</v>
      </c>
      <c r="J843" s="51">
        <v>0</v>
      </c>
      <c r="K843" s="32">
        <v>0</v>
      </c>
      <c r="L843" s="43">
        <f t="shared" si="265"/>
        <v>0</v>
      </c>
      <c r="M843" s="5">
        <f t="shared" si="266"/>
        <v>3045610</v>
      </c>
      <c r="N843" s="23">
        <v>2.398E-3</v>
      </c>
      <c r="O843" s="15">
        <f t="shared" si="270"/>
        <v>7303.3727799999997</v>
      </c>
      <c r="P843" s="19">
        <v>555999</v>
      </c>
      <c r="Q843" s="32">
        <v>20121</v>
      </c>
      <c r="R843" s="37">
        <f t="shared" si="267"/>
        <v>535878</v>
      </c>
      <c r="S843" s="2">
        <v>2.209E-3</v>
      </c>
      <c r="T843" s="3">
        <f t="shared" si="268"/>
        <v>1183.754502</v>
      </c>
      <c r="U843" s="8">
        <f t="shared" si="269"/>
        <v>8487.1272819999995</v>
      </c>
    </row>
    <row r="844" spans="1:21" ht="15.75" x14ac:dyDescent="0.25">
      <c r="A844" s="4" t="s">
        <v>58</v>
      </c>
      <c r="B844" s="16" t="s">
        <v>24</v>
      </c>
      <c r="C844" t="s">
        <v>67</v>
      </c>
      <c r="D844" s="1">
        <v>518</v>
      </c>
      <c r="E844" s="1">
        <v>8105</v>
      </c>
      <c r="F844" s="26">
        <v>1</v>
      </c>
      <c r="G844" s="29">
        <v>6437000</v>
      </c>
      <c r="H844" s="34">
        <v>3391390</v>
      </c>
      <c r="I844" s="40">
        <f t="shared" si="264"/>
        <v>3045610</v>
      </c>
      <c r="J844" s="51">
        <v>0</v>
      </c>
      <c r="K844" s="32">
        <v>0</v>
      </c>
      <c r="L844" s="43">
        <f t="shared" si="265"/>
        <v>0</v>
      </c>
      <c r="M844" s="5">
        <f t="shared" si="266"/>
        <v>3045610</v>
      </c>
      <c r="N844" s="23">
        <v>6.6000000000000005E-5</v>
      </c>
      <c r="O844" s="15">
        <f t="shared" si="270"/>
        <v>201.01026000000002</v>
      </c>
      <c r="P844" s="19">
        <v>555999</v>
      </c>
      <c r="Q844" s="32">
        <v>20121</v>
      </c>
      <c r="R844" s="37">
        <f t="shared" si="267"/>
        <v>535878</v>
      </c>
      <c r="S844" s="2">
        <v>6.6000000000000005E-5</v>
      </c>
      <c r="T844" s="3">
        <f t="shared" si="268"/>
        <v>35.367948000000005</v>
      </c>
      <c r="U844" s="8">
        <f t="shared" si="269"/>
        <v>236.37820800000003</v>
      </c>
    </row>
    <row r="845" spans="1:21" ht="15.75" x14ac:dyDescent="0.25">
      <c r="A845" s="4" t="s">
        <v>58</v>
      </c>
      <c r="B845" s="16" t="s">
        <v>24</v>
      </c>
      <c r="C845" t="s">
        <v>80</v>
      </c>
      <c r="D845" s="1">
        <v>518</v>
      </c>
      <c r="E845" s="1">
        <v>8105</v>
      </c>
      <c r="F845" s="26">
        <v>1</v>
      </c>
      <c r="G845" s="29">
        <v>6437000</v>
      </c>
      <c r="H845" s="34">
        <v>3391390</v>
      </c>
      <c r="I845" s="40">
        <f t="shared" si="264"/>
        <v>3045610</v>
      </c>
      <c r="J845" s="51">
        <v>0</v>
      </c>
      <c r="K845" s="32">
        <v>0</v>
      </c>
      <c r="L845" s="43">
        <f t="shared" si="265"/>
        <v>0</v>
      </c>
      <c r="M845" s="5">
        <f t="shared" si="266"/>
        <v>3045610</v>
      </c>
      <c r="N845" s="23">
        <v>0</v>
      </c>
      <c r="O845" s="15">
        <f t="shared" si="270"/>
        <v>0</v>
      </c>
      <c r="P845" s="19">
        <v>555999</v>
      </c>
      <c r="Q845" s="32">
        <v>20121</v>
      </c>
      <c r="R845" s="37">
        <f t="shared" si="267"/>
        <v>535878</v>
      </c>
      <c r="S845" s="2">
        <v>0</v>
      </c>
      <c r="T845" s="3">
        <f t="shared" si="268"/>
        <v>0</v>
      </c>
      <c r="U845" s="8">
        <f t="shared" si="269"/>
        <v>0</v>
      </c>
    </row>
    <row r="846" spans="1:21" ht="15.75" x14ac:dyDescent="0.25">
      <c r="A846" s="4" t="s">
        <v>58</v>
      </c>
      <c r="B846" s="16" t="s">
        <v>24</v>
      </c>
      <c r="C846" t="s">
        <v>68</v>
      </c>
      <c r="D846" s="1">
        <v>518</v>
      </c>
      <c r="E846" s="1">
        <v>8105</v>
      </c>
      <c r="F846" s="26">
        <v>1</v>
      </c>
      <c r="G846" s="29">
        <v>6437000</v>
      </c>
      <c r="H846" s="34">
        <v>3391390</v>
      </c>
      <c r="I846" s="40">
        <f t="shared" si="264"/>
        <v>3045610</v>
      </c>
      <c r="J846" s="51">
        <v>0</v>
      </c>
      <c r="K846" s="32">
        <v>0</v>
      </c>
      <c r="L846" s="43">
        <f t="shared" si="265"/>
        <v>0</v>
      </c>
      <c r="M846" s="5">
        <f t="shared" si="266"/>
        <v>3045610</v>
      </c>
      <c r="N846" s="23">
        <v>1.0900000000000001E-4</v>
      </c>
      <c r="O846" s="15">
        <f t="shared" si="270"/>
        <v>331.97149000000002</v>
      </c>
      <c r="P846" s="19">
        <v>555999</v>
      </c>
      <c r="Q846" s="32">
        <v>20121</v>
      </c>
      <c r="R846" s="37">
        <f t="shared" si="267"/>
        <v>535878</v>
      </c>
      <c r="S846" s="2">
        <v>1.0900000000000001E-4</v>
      </c>
      <c r="T846" s="3">
        <f t="shared" si="268"/>
        <v>58.410702000000001</v>
      </c>
      <c r="U846" s="8">
        <f t="shared" si="269"/>
        <v>390.38219200000003</v>
      </c>
    </row>
    <row r="847" spans="1:21" ht="15.75" x14ac:dyDescent="0.25">
      <c r="A847" s="4" t="s">
        <v>58</v>
      </c>
      <c r="B847" s="16" t="s">
        <v>24</v>
      </c>
      <c r="C847" t="s">
        <v>69</v>
      </c>
      <c r="D847" s="1">
        <v>518</v>
      </c>
      <c r="E847" s="1">
        <v>8105</v>
      </c>
      <c r="F847" s="26">
        <v>0</v>
      </c>
      <c r="G847" s="29">
        <v>6437000</v>
      </c>
      <c r="H847" s="34">
        <v>3391390</v>
      </c>
      <c r="I847" s="40">
        <f t="shared" si="264"/>
        <v>0</v>
      </c>
      <c r="J847" s="51">
        <v>0</v>
      </c>
      <c r="K847" s="32">
        <v>0</v>
      </c>
      <c r="L847" s="43">
        <f t="shared" si="265"/>
        <v>0</v>
      </c>
      <c r="M847" s="5">
        <f t="shared" si="266"/>
        <v>0</v>
      </c>
      <c r="N847" s="23">
        <v>1.5E-5</v>
      </c>
      <c r="O847" s="15">
        <f t="shared" si="270"/>
        <v>0</v>
      </c>
      <c r="P847" s="19">
        <v>555999</v>
      </c>
      <c r="Q847" s="32">
        <v>20121</v>
      </c>
      <c r="R847" s="37">
        <f t="shared" si="267"/>
        <v>0</v>
      </c>
      <c r="S847" s="2">
        <v>1.0000000000000001E-5</v>
      </c>
      <c r="T847" s="3">
        <f t="shared" si="268"/>
        <v>0</v>
      </c>
      <c r="U847" s="8">
        <f t="shared" si="269"/>
        <v>0</v>
      </c>
    </row>
    <row r="848" spans="1:21" ht="15.75" x14ac:dyDescent="0.25">
      <c r="A848" s="4" t="s">
        <v>58</v>
      </c>
      <c r="B848" s="16" t="s">
        <v>24</v>
      </c>
      <c r="C848" t="s">
        <v>70</v>
      </c>
      <c r="D848" s="1">
        <v>518</v>
      </c>
      <c r="E848" s="1">
        <v>8105</v>
      </c>
      <c r="F848" s="26">
        <v>0</v>
      </c>
      <c r="G848" s="29">
        <v>6437000</v>
      </c>
      <c r="H848" s="34">
        <v>3391390</v>
      </c>
      <c r="I848" s="40">
        <f t="shared" si="264"/>
        <v>0</v>
      </c>
      <c r="J848" s="51">
        <v>0</v>
      </c>
      <c r="K848" s="32">
        <v>0</v>
      </c>
      <c r="L848" s="43">
        <f t="shared" si="265"/>
        <v>0</v>
      </c>
      <c r="M848" s="5">
        <f t="shared" si="266"/>
        <v>0</v>
      </c>
      <c r="N848" s="23">
        <v>1.73E-4</v>
      </c>
      <c r="O848" s="15">
        <f t="shared" si="270"/>
        <v>0</v>
      </c>
      <c r="P848" s="19">
        <v>555999</v>
      </c>
      <c r="Q848" s="32">
        <v>20121</v>
      </c>
      <c r="R848" s="37">
        <f t="shared" si="267"/>
        <v>0</v>
      </c>
      <c r="S848" s="2">
        <v>1.73E-4</v>
      </c>
      <c r="T848" s="3">
        <f t="shared" si="268"/>
        <v>0</v>
      </c>
      <c r="U848" s="8">
        <f t="shared" si="269"/>
        <v>0</v>
      </c>
    </row>
    <row r="849" spans="1:21" ht="15.75" x14ac:dyDescent="0.25">
      <c r="A849" s="4" t="s">
        <v>58</v>
      </c>
      <c r="B849" s="16" t="s">
        <v>24</v>
      </c>
      <c r="C849" t="s">
        <v>30</v>
      </c>
      <c r="D849" s="1">
        <v>518</v>
      </c>
      <c r="E849" s="1">
        <v>8105</v>
      </c>
      <c r="F849" s="26">
        <v>0.6</v>
      </c>
      <c r="G849" s="29">
        <v>6437000</v>
      </c>
      <c r="H849" s="34">
        <v>3391390</v>
      </c>
      <c r="I849" s="40">
        <f t="shared" si="264"/>
        <v>1827366</v>
      </c>
      <c r="J849" s="51">
        <v>0</v>
      </c>
      <c r="K849" s="32">
        <v>0</v>
      </c>
      <c r="L849" s="43">
        <f t="shared" si="265"/>
        <v>0</v>
      </c>
      <c r="M849" s="5">
        <f t="shared" si="266"/>
        <v>1827366</v>
      </c>
      <c r="N849" s="23">
        <v>0</v>
      </c>
      <c r="O849" s="15">
        <f t="shared" si="270"/>
        <v>0</v>
      </c>
      <c r="P849" s="19">
        <v>555999</v>
      </c>
      <c r="Q849" s="32">
        <v>20121</v>
      </c>
      <c r="R849" s="37">
        <f t="shared" si="267"/>
        <v>321526.8</v>
      </c>
      <c r="S849" s="2">
        <v>0</v>
      </c>
      <c r="T849" s="3">
        <f t="shared" si="268"/>
        <v>0</v>
      </c>
      <c r="U849" s="8">
        <f t="shared" si="269"/>
        <v>0</v>
      </c>
    </row>
    <row r="850" spans="1:21" ht="15.75" x14ac:dyDescent="0.25">
      <c r="A850" s="4" t="s">
        <v>58</v>
      </c>
      <c r="B850" s="16" t="s">
        <v>24</v>
      </c>
      <c r="C850" t="s">
        <v>35</v>
      </c>
      <c r="D850" s="1">
        <v>518</v>
      </c>
      <c r="E850" s="1">
        <v>8105</v>
      </c>
      <c r="F850" s="26">
        <v>0</v>
      </c>
      <c r="G850" s="29">
        <v>6437000</v>
      </c>
      <c r="H850" s="34">
        <v>3391390</v>
      </c>
      <c r="I850" s="40">
        <f t="shared" si="264"/>
        <v>0</v>
      </c>
      <c r="J850" s="51">
        <v>0</v>
      </c>
      <c r="K850" s="32">
        <v>0</v>
      </c>
      <c r="L850" s="43">
        <f t="shared" si="265"/>
        <v>0</v>
      </c>
      <c r="M850" s="5">
        <f t="shared" si="266"/>
        <v>0</v>
      </c>
      <c r="N850" s="23">
        <v>1.73E-4</v>
      </c>
      <c r="O850" s="15">
        <f t="shared" si="270"/>
        <v>0</v>
      </c>
      <c r="P850" s="19">
        <v>555999</v>
      </c>
      <c r="Q850" s="32">
        <v>20121</v>
      </c>
      <c r="R850" s="37">
        <f t="shared" si="267"/>
        <v>0</v>
      </c>
      <c r="S850" s="2">
        <v>1.73E-4</v>
      </c>
      <c r="T850" s="3">
        <f t="shared" si="268"/>
        <v>0</v>
      </c>
      <c r="U850" s="8">
        <f t="shared" si="269"/>
        <v>0</v>
      </c>
    </row>
    <row r="851" spans="1:21" ht="15.75" x14ac:dyDescent="0.25">
      <c r="A851" s="4" t="s">
        <v>58</v>
      </c>
      <c r="B851" s="16" t="s">
        <v>24</v>
      </c>
      <c r="C851" t="s">
        <v>31</v>
      </c>
      <c r="D851" s="1">
        <v>518</v>
      </c>
      <c r="E851" s="1">
        <v>8105</v>
      </c>
      <c r="F851" s="26">
        <v>0.6</v>
      </c>
      <c r="G851" s="29">
        <v>6437000</v>
      </c>
      <c r="H851" s="34">
        <v>3391390</v>
      </c>
      <c r="I851" s="40">
        <f t="shared" si="264"/>
        <v>1827366</v>
      </c>
      <c r="J851" s="51">
        <v>0</v>
      </c>
      <c r="K851" s="32">
        <v>0</v>
      </c>
      <c r="L851" s="43">
        <f t="shared" si="265"/>
        <v>0</v>
      </c>
      <c r="M851" s="5">
        <f t="shared" si="266"/>
        <v>1827366</v>
      </c>
      <c r="N851" s="23">
        <v>4.8999999999999998E-5</v>
      </c>
      <c r="O851" s="15">
        <f t="shared" si="270"/>
        <v>89.540933999999993</v>
      </c>
      <c r="P851" s="19">
        <v>555999</v>
      </c>
      <c r="Q851" s="32">
        <v>20121</v>
      </c>
      <c r="R851" s="37">
        <f t="shared" si="267"/>
        <v>321526.8</v>
      </c>
      <c r="S851" s="2">
        <v>4.6E-5</v>
      </c>
      <c r="T851" s="3">
        <f t="shared" si="268"/>
        <v>14.7902328</v>
      </c>
      <c r="U851" s="8">
        <f t="shared" si="269"/>
        <v>104.33116679999999</v>
      </c>
    </row>
    <row r="852" spans="1:21" ht="15.75" x14ac:dyDescent="0.25">
      <c r="A852" s="4" t="s">
        <v>58</v>
      </c>
      <c r="B852" s="16" t="s">
        <v>24</v>
      </c>
      <c r="C852" t="s">
        <v>43</v>
      </c>
      <c r="D852" s="1">
        <v>518</v>
      </c>
      <c r="E852" s="1">
        <v>8105</v>
      </c>
      <c r="F852" s="26">
        <v>1</v>
      </c>
      <c r="G852" s="29">
        <v>6437000</v>
      </c>
      <c r="H852" s="34">
        <v>3391390</v>
      </c>
      <c r="I852" s="40">
        <f t="shared" si="264"/>
        <v>3045610</v>
      </c>
      <c r="J852" s="51">
        <v>0</v>
      </c>
      <c r="K852" s="32">
        <v>0</v>
      </c>
      <c r="L852" s="43">
        <f t="shared" si="265"/>
        <v>0</v>
      </c>
      <c r="M852" s="5">
        <f t="shared" si="266"/>
        <v>3045610</v>
      </c>
      <c r="N852" s="23">
        <v>0</v>
      </c>
      <c r="O852" s="15">
        <f t="shared" si="270"/>
        <v>0</v>
      </c>
      <c r="P852" s="19">
        <v>555999</v>
      </c>
      <c r="Q852" s="32">
        <v>20121</v>
      </c>
      <c r="R852" s="37">
        <f t="shared" si="267"/>
        <v>535878</v>
      </c>
      <c r="S852" s="2">
        <v>0</v>
      </c>
      <c r="T852" s="3">
        <f t="shared" si="268"/>
        <v>0</v>
      </c>
      <c r="U852" s="8">
        <f t="shared" si="269"/>
        <v>0</v>
      </c>
    </row>
    <row r="853" spans="1:21" ht="15.75" x14ac:dyDescent="0.25">
      <c r="A853" s="4" t="s">
        <v>58</v>
      </c>
      <c r="B853" s="16" t="s">
        <v>24</v>
      </c>
      <c r="C853" t="s">
        <v>163</v>
      </c>
      <c r="D853" s="1">
        <v>518</v>
      </c>
      <c r="E853" s="1">
        <v>8105</v>
      </c>
      <c r="F853" s="26">
        <v>1</v>
      </c>
      <c r="G853" s="29">
        <v>6437000</v>
      </c>
      <c r="H853" s="34">
        <v>3391390</v>
      </c>
      <c r="I853" s="40">
        <f t="shared" si="264"/>
        <v>3045610</v>
      </c>
      <c r="J853" s="51">
        <v>0</v>
      </c>
      <c r="K853" s="32">
        <v>0</v>
      </c>
      <c r="L853" s="43">
        <f t="shared" si="265"/>
        <v>0</v>
      </c>
      <c r="M853" s="5">
        <f t="shared" si="266"/>
        <v>3045610</v>
      </c>
      <c r="N853" s="23">
        <v>7.2000000000000002E-5</v>
      </c>
      <c r="O853" s="15">
        <f t="shared" si="270"/>
        <v>219.28391999999999</v>
      </c>
      <c r="P853" s="19">
        <v>555999</v>
      </c>
      <c r="Q853" s="32">
        <v>20121</v>
      </c>
      <c r="R853" s="37">
        <f t="shared" si="267"/>
        <v>535878</v>
      </c>
      <c r="S853" s="2">
        <v>3.6999999999999998E-5</v>
      </c>
      <c r="T853" s="3">
        <f t="shared" si="268"/>
        <v>19.827486</v>
      </c>
      <c r="U853" s="8">
        <f t="shared" si="269"/>
        <v>239.11140599999999</v>
      </c>
    </row>
    <row r="854" spans="1:21" ht="15.75" x14ac:dyDescent="0.25">
      <c r="A854" s="4" t="s">
        <v>58</v>
      </c>
      <c r="B854" s="16" t="s">
        <v>177</v>
      </c>
      <c r="C854" t="s">
        <v>60</v>
      </c>
      <c r="D854" s="1">
        <v>540</v>
      </c>
      <c r="E854" s="1">
        <v>8107</v>
      </c>
      <c r="F854" s="26">
        <v>0.75</v>
      </c>
      <c r="G854" s="29">
        <v>258588077</v>
      </c>
      <c r="H854" s="34">
        <v>141302931</v>
      </c>
      <c r="I854" s="40">
        <f t="shared" si="264"/>
        <v>87963859.5</v>
      </c>
      <c r="J854" s="51">
        <v>0</v>
      </c>
      <c r="K854" s="32">
        <v>0</v>
      </c>
      <c r="L854" s="43">
        <f t="shared" si="265"/>
        <v>0</v>
      </c>
      <c r="M854" s="5">
        <f t="shared" si="266"/>
        <v>87963859.5</v>
      </c>
      <c r="N854" s="23">
        <v>1.147E-3</v>
      </c>
      <c r="O854" s="15">
        <f t="shared" si="270"/>
        <v>100894.5468465</v>
      </c>
      <c r="P854" s="19">
        <v>14158848</v>
      </c>
      <c r="Q854" s="32">
        <v>12415418</v>
      </c>
      <c r="R854" s="37">
        <f t="shared" si="267"/>
        <v>1307572.5</v>
      </c>
      <c r="S854" s="2">
        <v>1.145E-3</v>
      </c>
      <c r="T854" s="3">
        <f t="shared" si="268"/>
        <v>1497.1705124999999</v>
      </c>
      <c r="U854" s="8">
        <f t="shared" si="269"/>
        <v>102391.717359</v>
      </c>
    </row>
    <row r="855" spans="1:21" ht="15.75" x14ac:dyDescent="0.25">
      <c r="A855" s="4" t="s">
        <v>58</v>
      </c>
      <c r="B855" s="16" t="s">
        <v>177</v>
      </c>
      <c r="C855" t="s">
        <v>61</v>
      </c>
      <c r="D855" s="1">
        <v>540</v>
      </c>
      <c r="E855" s="1">
        <v>8107</v>
      </c>
      <c r="F855" s="26">
        <v>0.75</v>
      </c>
      <c r="G855" s="29">
        <v>258588077</v>
      </c>
      <c r="H855" s="34">
        <v>141302931</v>
      </c>
      <c r="I855" s="40">
        <f t="shared" si="264"/>
        <v>87963859.5</v>
      </c>
      <c r="J855" s="51">
        <v>0</v>
      </c>
      <c r="K855" s="32">
        <v>0</v>
      </c>
      <c r="L855" s="43">
        <f t="shared" si="265"/>
        <v>0</v>
      </c>
      <c r="M855" s="5">
        <f t="shared" si="266"/>
        <v>87963859.5</v>
      </c>
      <c r="N855" s="23">
        <v>1.13E-4</v>
      </c>
      <c r="O855" s="15">
        <f t="shared" si="270"/>
        <v>9939.9161234999992</v>
      </c>
      <c r="P855" s="19">
        <v>14158848</v>
      </c>
      <c r="Q855" s="32">
        <v>12415418</v>
      </c>
      <c r="R855" s="37">
        <f t="shared" si="267"/>
        <v>1307572.5</v>
      </c>
      <c r="S855" s="2">
        <v>1.0900000000000001E-4</v>
      </c>
      <c r="T855" s="3">
        <f t="shared" si="268"/>
        <v>142.52540250000001</v>
      </c>
      <c r="U855" s="8">
        <f t="shared" si="269"/>
        <v>10082.441525999999</v>
      </c>
    </row>
    <row r="856" spans="1:21" ht="15.75" x14ac:dyDescent="0.25">
      <c r="A856" s="4" t="s">
        <v>58</v>
      </c>
      <c r="B856" s="16" t="s">
        <v>177</v>
      </c>
      <c r="C856" t="s">
        <v>62</v>
      </c>
      <c r="D856" s="1">
        <v>540</v>
      </c>
      <c r="E856" s="1">
        <v>8107</v>
      </c>
      <c r="F856" s="26">
        <v>0.75</v>
      </c>
      <c r="G856" s="29">
        <v>258588077</v>
      </c>
      <c r="H856" s="34">
        <v>141302931</v>
      </c>
      <c r="I856" s="40">
        <f t="shared" si="264"/>
        <v>87963859.5</v>
      </c>
      <c r="J856" s="51">
        <v>0</v>
      </c>
      <c r="K856" s="32">
        <v>0</v>
      </c>
      <c r="L856" s="43">
        <f t="shared" si="265"/>
        <v>0</v>
      </c>
      <c r="M856" s="5">
        <f t="shared" si="266"/>
        <v>87963859.5</v>
      </c>
      <c r="N856" s="23">
        <v>4.2200000000000001E-4</v>
      </c>
      <c r="O856" s="15">
        <f t="shared" si="270"/>
        <v>37120.748709</v>
      </c>
      <c r="P856" s="19">
        <v>14158848</v>
      </c>
      <c r="Q856" s="32">
        <v>12415418</v>
      </c>
      <c r="R856" s="37">
        <f t="shared" si="267"/>
        <v>1307572.5</v>
      </c>
      <c r="S856" s="2">
        <v>3.8099999999999999E-4</v>
      </c>
      <c r="T856" s="3">
        <f t="shared" si="268"/>
        <v>498.18512249999998</v>
      </c>
      <c r="U856" s="8">
        <f t="shared" si="269"/>
        <v>37618.933831499999</v>
      </c>
    </row>
    <row r="857" spans="1:21" ht="15.75" x14ac:dyDescent="0.25">
      <c r="A857" s="4" t="s">
        <v>58</v>
      </c>
      <c r="B857" s="16" t="s">
        <v>177</v>
      </c>
      <c r="C857" t="s">
        <v>74</v>
      </c>
      <c r="D857" s="1">
        <v>540</v>
      </c>
      <c r="E857" s="1">
        <v>8107</v>
      </c>
      <c r="F857" s="26">
        <v>0</v>
      </c>
      <c r="G857" s="29">
        <v>258588077</v>
      </c>
      <c r="H857" s="34">
        <v>141302931</v>
      </c>
      <c r="I857" s="40">
        <f t="shared" si="264"/>
        <v>0</v>
      </c>
      <c r="J857" s="51">
        <v>0</v>
      </c>
      <c r="K857" s="32">
        <v>0</v>
      </c>
      <c r="L857" s="43">
        <f t="shared" si="265"/>
        <v>0</v>
      </c>
      <c r="M857" s="5">
        <f t="shared" si="266"/>
        <v>0</v>
      </c>
      <c r="N857" s="23">
        <v>5.0390000000000001E-3</v>
      </c>
      <c r="O857" s="15">
        <f t="shared" si="270"/>
        <v>0</v>
      </c>
      <c r="P857" s="19">
        <v>14158848</v>
      </c>
      <c r="Q857" s="32">
        <v>12415418</v>
      </c>
      <c r="R857" s="37">
        <f t="shared" si="267"/>
        <v>0</v>
      </c>
      <c r="S857" s="2">
        <v>5.0080000000000003E-3</v>
      </c>
      <c r="T857" s="3">
        <f t="shared" si="268"/>
        <v>0</v>
      </c>
      <c r="U857" s="8">
        <f t="shared" si="269"/>
        <v>0</v>
      </c>
    </row>
    <row r="858" spans="1:21" ht="15.75" x14ac:dyDescent="0.25">
      <c r="A858" s="4" t="s">
        <v>58</v>
      </c>
      <c r="B858" s="16" t="s">
        <v>177</v>
      </c>
      <c r="C858" t="s">
        <v>63</v>
      </c>
      <c r="D858" s="1">
        <v>540</v>
      </c>
      <c r="E858" s="1">
        <v>8107</v>
      </c>
      <c r="F858" s="26">
        <v>0</v>
      </c>
      <c r="G858" s="29">
        <v>258588077</v>
      </c>
      <c r="H858" s="34">
        <v>141302931</v>
      </c>
      <c r="I858" s="40">
        <f t="shared" si="264"/>
        <v>0</v>
      </c>
      <c r="J858" s="51">
        <v>0</v>
      </c>
      <c r="K858" s="32">
        <v>0</v>
      </c>
      <c r="L858" s="43">
        <f t="shared" si="265"/>
        <v>0</v>
      </c>
      <c r="M858" s="5">
        <f t="shared" si="266"/>
        <v>0</v>
      </c>
      <c r="N858" s="23">
        <v>0</v>
      </c>
      <c r="O858" s="15">
        <f t="shared" si="270"/>
        <v>0</v>
      </c>
      <c r="P858" s="19">
        <v>14158848</v>
      </c>
      <c r="Q858" s="32">
        <v>12415418</v>
      </c>
      <c r="R858" s="37">
        <f t="shared" si="267"/>
        <v>0</v>
      </c>
      <c r="S858" s="2">
        <v>0</v>
      </c>
      <c r="T858" s="3">
        <f t="shared" si="268"/>
        <v>0</v>
      </c>
      <c r="U858" s="8">
        <f t="shared" si="269"/>
        <v>0</v>
      </c>
    </row>
    <row r="859" spans="1:21" ht="15.75" x14ac:dyDescent="0.25">
      <c r="A859" s="4" t="s">
        <v>58</v>
      </c>
      <c r="B859" s="16" t="s">
        <v>177</v>
      </c>
      <c r="C859" t="s">
        <v>64</v>
      </c>
      <c r="D859" s="1">
        <v>540</v>
      </c>
      <c r="E859" s="1">
        <v>8107</v>
      </c>
      <c r="F859" s="26">
        <v>0</v>
      </c>
      <c r="G859" s="29">
        <v>258588077</v>
      </c>
      <c r="H859" s="34">
        <v>141302931</v>
      </c>
      <c r="I859" s="40">
        <f t="shared" si="264"/>
        <v>0</v>
      </c>
      <c r="J859" s="51">
        <v>0</v>
      </c>
      <c r="K859" s="32">
        <v>0</v>
      </c>
      <c r="L859" s="43">
        <f t="shared" si="265"/>
        <v>0</v>
      </c>
      <c r="M859" s="5">
        <f t="shared" si="266"/>
        <v>0</v>
      </c>
      <c r="N859" s="23">
        <v>6.7999999999999999E-5</v>
      </c>
      <c r="O859" s="15">
        <f t="shared" si="270"/>
        <v>0</v>
      </c>
      <c r="P859" s="19">
        <v>14158848</v>
      </c>
      <c r="Q859" s="32">
        <v>12415418</v>
      </c>
      <c r="R859" s="37">
        <f t="shared" si="267"/>
        <v>0</v>
      </c>
      <c r="S859" s="2">
        <v>6.7999999999999999E-5</v>
      </c>
      <c r="T859" s="3">
        <f t="shared" si="268"/>
        <v>0</v>
      </c>
      <c r="U859" s="8">
        <f t="shared" si="269"/>
        <v>0</v>
      </c>
    </row>
    <row r="860" spans="1:21" ht="15.75" x14ac:dyDescent="0.25">
      <c r="A860" s="4" t="s">
        <v>58</v>
      </c>
      <c r="B860" s="16" t="s">
        <v>177</v>
      </c>
      <c r="C860" t="s">
        <v>65</v>
      </c>
      <c r="D860" s="1">
        <v>540</v>
      </c>
      <c r="E860" s="1">
        <v>8107</v>
      </c>
      <c r="F860" s="26">
        <v>0</v>
      </c>
      <c r="G860" s="29">
        <v>258588077</v>
      </c>
      <c r="H860" s="34">
        <v>141302931</v>
      </c>
      <c r="I860" s="40">
        <f t="shared" ref="I860:I872" si="278">(G860-H860)*F860</f>
        <v>0</v>
      </c>
      <c r="J860" s="51">
        <v>0</v>
      </c>
      <c r="K860" s="32">
        <v>0</v>
      </c>
      <c r="L860" s="43">
        <f t="shared" ref="L860:L872" si="279">(J860-K860)*F860</f>
        <v>0</v>
      </c>
      <c r="M860" s="5">
        <f t="shared" ref="M860:M872" si="280">(G860-H860+J860-K860)*F860</f>
        <v>0</v>
      </c>
      <c r="N860" s="23">
        <v>1.54E-4</v>
      </c>
      <c r="O860" s="15">
        <f t="shared" si="270"/>
        <v>0</v>
      </c>
      <c r="P860" s="19">
        <v>14158848</v>
      </c>
      <c r="Q860" s="32">
        <v>12415418</v>
      </c>
      <c r="R860" s="37">
        <f t="shared" ref="R860:R872" si="281">+(P860-Q860)*F860</f>
        <v>0</v>
      </c>
      <c r="S860" s="2">
        <v>1.03E-4</v>
      </c>
      <c r="T860" s="3">
        <f t="shared" ref="T860:T872" si="282">R860*S860</f>
        <v>0</v>
      </c>
      <c r="U860" s="8">
        <f t="shared" ref="U860:U872" si="283">+O860+T860</f>
        <v>0</v>
      </c>
    </row>
    <row r="861" spans="1:21" ht="15.75" x14ac:dyDescent="0.25">
      <c r="A861" s="4" t="s">
        <v>58</v>
      </c>
      <c r="B861" s="16" t="s">
        <v>177</v>
      </c>
      <c r="C861" t="s">
        <v>89</v>
      </c>
      <c r="D861" s="1">
        <v>540</v>
      </c>
      <c r="E861" s="1">
        <v>8107</v>
      </c>
      <c r="F861" s="26">
        <v>0</v>
      </c>
      <c r="G861" s="29">
        <v>258588077</v>
      </c>
      <c r="H861" s="34">
        <v>141302931</v>
      </c>
      <c r="I861" s="40">
        <f>(G861-H861)*F861</f>
        <v>0</v>
      </c>
      <c r="J861" s="51">
        <v>0</v>
      </c>
      <c r="K861" s="32">
        <v>0</v>
      </c>
      <c r="L861" s="43">
        <f>(J861-K861)*F861</f>
        <v>0</v>
      </c>
      <c r="M861" s="5">
        <f>(G861-H861+J861-K861)*F861</f>
        <v>0</v>
      </c>
      <c r="N861" s="23">
        <v>0</v>
      </c>
      <c r="O861" s="15">
        <f>M861*N861</f>
        <v>0</v>
      </c>
      <c r="P861" s="19">
        <v>14158848</v>
      </c>
      <c r="Q861" s="32">
        <v>12415418</v>
      </c>
      <c r="R861" s="37">
        <f>+(P861-Q861)*F861</f>
        <v>0</v>
      </c>
      <c r="S861" s="2">
        <v>0</v>
      </c>
      <c r="T861" s="3">
        <f>R861*S861</f>
        <v>0</v>
      </c>
      <c r="U861" s="8">
        <f>+O861+T861</f>
        <v>0</v>
      </c>
    </row>
    <row r="862" spans="1:21" ht="15.75" x14ac:dyDescent="0.25">
      <c r="A862" s="4" t="s">
        <v>58</v>
      </c>
      <c r="B862" s="16" t="s">
        <v>177</v>
      </c>
      <c r="C862" t="s">
        <v>66</v>
      </c>
      <c r="D862" s="1">
        <v>540</v>
      </c>
      <c r="E862" s="1">
        <v>8107</v>
      </c>
      <c r="F862" s="26">
        <v>0.8</v>
      </c>
      <c r="G862" s="29">
        <v>258588077</v>
      </c>
      <c r="H862" s="34">
        <v>141302931</v>
      </c>
      <c r="I862" s="40">
        <f t="shared" si="278"/>
        <v>93828116.800000012</v>
      </c>
      <c r="J862" s="51">
        <v>0</v>
      </c>
      <c r="K862" s="32">
        <v>0</v>
      </c>
      <c r="L862" s="43">
        <f t="shared" si="279"/>
        <v>0</v>
      </c>
      <c r="M862" s="5">
        <f t="shared" si="280"/>
        <v>93828116.800000012</v>
      </c>
      <c r="N862" s="23">
        <v>4.8099999999999998E-4</v>
      </c>
      <c r="O862" s="15">
        <f t="shared" si="270"/>
        <v>45131.324180800002</v>
      </c>
      <c r="P862" s="19">
        <v>14158848</v>
      </c>
      <c r="Q862" s="32">
        <v>12415418</v>
      </c>
      <c r="R862" s="37">
        <f t="shared" si="281"/>
        <v>1394744</v>
      </c>
      <c r="S862" s="2">
        <v>4.0700000000000003E-4</v>
      </c>
      <c r="T862" s="3">
        <f t="shared" si="282"/>
        <v>567.66080800000009</v>
      </c>
      <c r="U862" s="8">
        <f t="shared" si="283"/>
        <v>45698.984988800003</v>
      </c>
    </row>
    <row r="863" spans="1:21" ht="15.75" x14ac:dyDescent="0.25">
      <c r="A863" s="4" t="s">
        <v>58</v>
      </c>
      <c r="B863" s="16" t="s">
        <v>177</v>
      </c>
      <c r="C863" t="s">
        <v>90</v>
      </c>
      <c r="D863" s="1">
        <v>540</v>
      </c>
      <c r="E863" s="1">
        <v>8107</v>
      </c>
      <c r="F863" s="26">
        <v>0.8</v>
      </c>
      <c r="G863" s="29">
        <v>258588077</v>
      </c>
      <c r="H863" s="34">
        <v>141302931</v>
      </c>
      <c r="I863" s="40">
        <f t="shared" si="278"/>
        <v>93828116.800000012</v>
      </c>
      <c r="J863" s="51">
        <v>0</v>
      </c>
      <c r="K863" s="32">
        <v>0</v>
      </c>
      <c r="L863" s="43">
        <f t="shared" si="279"/>
        <v>0</v>
      </c>
      <c r="M863" s="5">
        <f t="shared" si="280"/>
        <v>93828116.800000012</v>
      </c>
      <c r="N863" s="23">
        <v>2.398E-3</v>
      </c>
      <c r="O863" s="15">
        <f t="shared" si="270"/>
        <v>224999.82408640001</v>
      </c>
      <c r="P863" s="19">
        <v>14158848</v>
      </c>
      <c r="Q863" s="32">
        <v>12415418</v>
      </c>
      <c r="R863" s="37">
        <f t="shared" si="281"/>
        <v>1394744</v>
      </c>
      <c r="S863" s="2">
        <v>2.209E-3</v>
      </c>
      <c r="T863" s="3">
        <f t="shared" si="282"/>
        <v>3080.9894960000001</v>
      </c>
      <c r="U863" s="8">
        <f t="shared" si="283"/>
        <v>228080.81358240001</v>
      </c>
    </row>
    <row r="864" spans="1:21" ht="15.75" x14ac:dyDescent="0.25">
      <c r="A864" s="4" t="s">
        <v>58</v>
      </c>
      <c r="B864" s="16" t="s">
        <v>177</v>
      </c>
      <c r="C864" t="s">
        <v>67</v>
      </c>
      <c r="D864" s="1">
        <v>540</v>
      </c>
      <c r="E864" s="1">
        <v>8107</v>
      </c>
      <c r="F864" s="26">
        <v>0.75</v>
      </c>
      <c r="G864" s="29">
        <v>258588077</v>
      </c>
      <c r="H864" s="34">
        <v>141302931</v>
      </c>
      <c r="I864" s="40">
        <f t="shared" si="278"/>
        <v>87963859.5</v>
      </c>
      <c r="J864" s="51">
        <v>0</v>
      </c>
      <c r="K864" s="32">
        <v>0</v>
      </c>
      <c r="L864" s="43">
        <f t="shared" si="279"/>
        <v>0</v>
      </c>
      <c r="M864" s="5">
        <f t="shared" si="280"/>
        <v>87963859.5</v>
      </c>
      <c r="N864" s="23">
        <v>6.6000000000000005E-5</v>
      </c>
      <c r="O864" s="15">
        <f t="shared" si="270"/>
        <v>5805.6147270000001</v>
      </c>
      <c r="P864" s="19">
        <v>14158848</v>
      </c>
      <c r="Q864" s="32">
        <v>12415418</v>
      </c>
      <c r="R864" s="37">
        <f t="shared" si="281"/>
        <v>1307572.5</v>
      </c>
      <c r="S864" s="2">
        <v>6.6000000000000005E-5</v>
      </c>
      <c r="T864" s="3">
        <f t="shared" si="282"/>
        <v>86.299785</v>
      </c>
      <c r="U864" s="8">
        <f t="shared" si="283"/>
        <v>5891.9145120000003</v>
      </c>
    </row>
    <row r="865" spans="1:21" ht="15.75" x14ac:dyDescent="0.25">
      <c r="A865" s="4" t="s">
        <v>58</v>
      </c>
      <c r="B865" s="16" t="s">
        <v>177</v>
      </c>
      <c r="C865" t="s">
        <v>80</v>
      </c>
      <c r="D865" s="1">
        <v>540</v>
      </c>
      <c r="E865" s="1">
        <v>8107</v>
      </c>
      <c r="F865" s="26">
        <v>0.75</v>
      </c>
      <c r="G865" s="29">
        <v>258588077</v>
      </c>
      <c r="H865" s="34">
        <v>141302931</v>
      </c>
      <c r="I865" s="40">
        <f t="shared" si="278"/>
        <v>87963859.5</v>
      </c>
      <c r="J865" s="51">
        <v>0</v>
      </c>
      <c r="K865" s="32">
        <v>0</v>
      </c>
      <c r="L865" s="43">
        <f t="shared" si="279"/>
        <v>0</v>
      </c>
      <c r="M865" s="5">
        <f t="shared" si="280"/>
        <v>87963859.5</v>
      </c>
      <c r="N865" s="23">
        <v>0</v>
      </c>
      <c r="O865" s="15">
        <f t="shared" si="270"/>
        <v>0</v>
      </c>
      <c r="P865" s="19">
        <v>14158848</v>
      </c>
      <c r="Q865" s="32">
        <v>12415418</v>
      </c>
      <c r="R865" s="37">
        <f t="shared" si="281"/>
        <v>1307572.5</v>
      </c>
      <c r="S865" s="2">
        <v>0</v>
      </c>
      <c r="T865" s="3">
        <f t="shared" si="282"/>
        <v>0</v>
      </c>
      <c r="U865" s="8">
        <f t="shared" si="283"/>
        <v>0</v>
      </c>
    </row>
    <row r="866" spans="1:21" ht="15.75" x14ac:dyDescent="0.25">
      <c r="A866" s="4" t="s">
        <v>58</v>
      </c>
      <c r="B866" s="16" t="s">
        <v>177</v>
      </c>
      <c r="C866" t="s">
        <v>68</v>
      </c>
      <c r="D866" s="1">
        <v>540</v>
      </c>
      <c r="E866" s="1">
        <v>8107</v>
      </c>
      <c r="F866" s="26">
        <v>0.75</v>
      </c>
      <c r="G866" s="29">
        <v>258588077</v>
      </c>
      <c r="H866" s="34">
        <v>141302931</v>
      </c>
      <c r="I866" s="40">
        <f t="shared" si="278"/>
        <v>87963859.5</v>
      </c>
      <c r="J866" s="51">
        <v>0</v>
      </c>
      <c r="K866" s="32">
        <v>0</v>
      </c>
      <c r="L866" s="43">
        <f t="shared" si="279"/>
        <v>0</v>
      </c>
      <c r="M866" s="5">
        <f t="shared" si="280"/>
        <v>87963859.5</v>
      </c>
      <c r="N866" s="23">
        <v>1.0900000000000001E-4</v>
      </c>
      <c r="O866" s="15">
        <f t="shared" si="270"/>
        <v>9588.0606855000005</v>
      </c>
      <c r="P866" s="19">
        <v>14158848</v>
      </c>
      <c r="Q866" s="32">
        <v>12415418</v>
      </c>
      <c r="R866" s="37">
        <f t="shared" si="281"/>
        <v>1307572.5</v>
      </c>
      <c r="S866" s="2">
        <v>1.0900000000000001E-4</v>
      </c>
      <c r="T866" s="3">
        <f t="shared" si="282"/>
        <v>142.52540250000001</v>
      </c>
      <c r="U866" s="8">
        <f t="shared" si="283"/>
        <v>9730.586088</v>
      </c>
    </row>
    <row r="867" spans="1:21" ht="15.75" x14ac:dyDescent="0.25">
      <c r="A867" s="4" t="s">
        <v>58</v>
      </c>
      <c r="B867" s="16" t="s">
        <v>177</v>
      </c>
      <c r="C867" t="s">
        <v>69</v>
      </c>
      <c r="D867" s="1">
        <v>540</v>
      </c>
      <c r="E867" s="1">
        <v>8107</v>
      </c>
      <c r="F867" s="26">
        <v>0</v>
      </c>
      <c r="G867" s="29">
        <v>258588077</v>
      </c>
      <c r="H867" s="34">
        <v>141302931</v>
      </c>
      <c r="I867" s="40">
        <f t="shared" si="278"/>
        <v>0</v>
      </c>
      <c r="J867" s="51">
        <v>0</v>
      </c>
      <c r="K867" s="32">
        <v>0</v>
      </c>
      <c r="L867" s="43">
        <f t="shared" si="279"/>
        <v>0</v>
      </c>
      <c r="M867" s="5">
        <f t="shared" si="280"/>
        <v>0</v>
      </c>
      <c r="N867" s="23">
        <v>1.5E-5</v>
      </c>
      <c r="O867" s="15">
        <f t="shared" si="270"/>
        <v>0</v>
      </c>
      <c r="P867" s="19">
        <v>14158848</v>
      </c>
      <c r="Q867" s="32">
        <v>12415418</v>
      </c>
      <c r="R867" s="37">
        <f t="shared" si="281"/>
        <v>0</v>
      </c>
      <c r="S867" s="2">
        <v>1.0000000000000001E-5</v>
      </c>
      <c r="T867" s="3">
        <f t="shared" si="282"/>
        <v>0</v>
      </c>
      <c r="U867" s="8">
        <f t="shared" si="283"/>
        <v>0</v>
      </c>
    </row>
    <row r="868" spans="1:21" ht="15.75" x14ac:dyDescent="0.25">
      <c r="A868" s="4" t="s">
        <v>58</v>
      </c>
      <c r="B868" s="16" t="s">
        <v>177</v>
      </c>
      <c r="C868" t="s">
        <v>70</v>
      </c>
      <c r="D868" s="1">
        <v>540</v>
      </c>
      <c r="E868" s="1">
        <v>8107</v>
      </c>
      <c r="F868" s="26">
        <v>0</v>
      </c>
      <c r="G868" s="29">
        <v>258588077</v>
      </c>
      <c r="H868" s="34">
        <v>141302931</v>
      </c>
      <c r="I868" s="40">
        <f t="shared" si="278"/>
        <v>0</v>
      </c>
      <c r="J868" s="51">
        <v>0</v>
      </c>
      <c r="K868" s="32">
        <v>0</v>
      </c>
      <c r="L868" s="43">
        <f t="shared" si="279"/>
        <v>0</v>
      </c>
      <c r="M868" s="5">
        <f t="shared" si="280"/>
        <v>0</v>
      </c>
      <c r="N868" s="23">
        <v>1.73E-4</v>
      </c>
      <c r="O868" s="15">
        <f t="shared" si="270"/>
        <v>0</v>
      </c>
      <c r="P868" s="19">
        <v>14158848</v>
      </c>
      <c r="Q868" s="32">
        <v>12415418</v>
      </c>
      <c r="R868" s="37">
        <f t="shared" si="281"/>
        <v>0</v>
      </c>
      <c r="S868" s="2">
        <v>1.73E-4</v>
      </c>
      <c r="T868" s="3">
        <f t="shared" si="282"/>
        <v>0</v>
      </c>
      <c r="U868" s="8">
        <f t="shared" si="283"/>
        <v>0</v>
      </c>
    </row>
    <row r="869" spans="1:21" ht="15.75" x14ac:dyDescent="0.25">
      <c r="A869" s="4" t="s">
        <v>58</v>
      </c>
      <c r="B869" s="16" t="s">
        <v>177</v>
      </c>
      <c r="C869" t="s">
        <v>30</v>
      </c>
      <c r="D869" s="1">
        <v>540</v>
      </c>
      <c r="E869" s="1">
        <v>8107</v>
      </c>
      <c r="F869" s="26">
        <v>0</v>
      </c>
      <c r="G869" s="29">
        <v>258588077</v>
      </c>
      <c r="H869" s="34">
        <v>141302931</v>
      </c>
      <c r="I869" s="40">
        <f t="shared" si="278"/>
        <v>0</v>
      </c>
      <c r="J869" s="51">
        <v>0</v>
      </c>
      <c r="K869" s="32">
        <v>0</v>
      </c>
      <c r="L869" s="43">
        <f t="shared" si="279"/>
        <v>0</v>
      </c>
      <c r="M869" s="5">
        <f t="shared" si="280"/>
        <v>0</v>
      </c>
      <c r="N869" s="23">
        <v>0</v>
      </c>
      <c r="O869" s="15">
        <f t="shared" si="270"/>
        <v>0</v>
      </c>
      <c r="P869" s="19">
        <v>14158848</v>
      </c>
      <c r="Q869" s="32">
        <v>12415418</v>
      </c>
      <c r="R869" s="37">
        <f t="shared" si="281"/>
        <v>0</v>
      </c>
      <c r="S869" s="2">
        <v>0</v>
      </c>
      <c r="T869" s="3">
        <f t="shared" si="282"/>
        <v>0</v>
      </c>
      <c r="U869" s="8">
        <f t="shared" si="283"/>
        <v>0</v>
      </c>
    </row>
    <row r="870" spans="1:21" ht="15.75" x14ac:dyDescent="0.25">
      <c r="A870" s="4" t="s">
        <v>58</v>
      </c>
      <c r="B870" s="16" t="s">
        <v>177</v>
      </c>
      <c r="C870" t="s">
        <v>35</v>
      </c>
      <c r="D870" s="1">
        <v>540</v>
      </c>
      <c r="E870" s="1">
        <v>8107</v>
      </c>
      <c r="F870" s="26">
        <v>0</v>
      </c>
      <c r="G870" s="29">
        <v>258588077</v>
      </c>
      <c r="H870" s="34">
        <v>141302931</v>
      </c>
      <c r="I870" s="40">
        <f t="shared" si="278"/>
        <v>0</v>
      </c>
      <c r="J870" s="51">
        <v>0</v>
      </c>
      <c r="K870" s="32">
        <v>0</v>
      </c>
      <c r="L870" s="43">
        <f t="shared" si="279"/>
        <v>0</v>
      </c>
      <c r="M870" s="5">
        <f t="shared" si="280"/>
        <v>0</v>
      </c>
      <c r="N870" s="23">
        <v>1.73E-4</v>
      </c>
      <c r="O870" s="15">
        <f t="shared" si="270"/>
        <v>0</v>
      </c>
      <c r="P870" s="19">
        <v>14158848</v>
      </c>
      <c r="Q870" s="32">
        <v>12415418</v>
      </c>
      <c r="R870" s="37">
        <f t="shared" si="281"/>
        <v>0</v>
      </c>
      <c r="S870" s="2">
        <v>1.73E-4</v>
      </c>
      <c r="T870" s="3">
        <f t="shared" si="282"/>
        <v>0</v>
      </c>
      <c r="U870" s="8">
        <f t="shared" si="283"/>
        <v>0</v>
      </c>
    </row>
    <row r="871" spans="1:21" ht="15.75" x14ac:dyDescent="0.25">
      <c r="A871" s="4" t="s">
        <v>58</v>
      </c>
      <c r="B871" s="16" t="s">
        <v>177</v>
      </c>
      <c r="C871" t="s">
        <v>31</v>
      </c>
      <c r="D871" s="1">
        <v>540</v>
      </c>
      <c r="E871" s="1">
        <v>8107</v>
      </c>
      <c r="F871" s="26">
        <v>0</v>
      </c>
      <c r="G871" s="29">
        <v>258588077</v>
      </c>
      <c r="H871" s="34">
        <v>141302931</v>
      </c>
      <c r="I871" s="40">
        <f t="shared" si="278"/>
        <v>0</v>
      </c>
      <c r="J871" s="51">
        <v>0</v>
      </c>
      <c r="K871" s="32">
        <v>0</v>
      </c>
      <c r="L871" s="43">
        <f t="shared" si="279"/>
        <v>0</v>
      </c>
      <c r="M871" s="5">
        <f t="shared" si="280"/>
        <v>0</v>
      </c>
      <c r="N871" s="23">
        <v>4.8999999999999998E-5</v>
      </c>
      <c r="O871" s="15">
        <f t="shared" si="270"/>
        <v>0</v>
      </c>
      <c r="P871" s="19">
        <v>14158848</v>
      </c>
      <c r="Q871" s="32">
        <v>12415418</v>
      </c>
      <c r="R871" s="37">
        <f t="shared" si="281"/>
        <v>0</v>
      </c>
      <c r="S871" s="2">
        <v>4.6E-5</v>
      </c>
      <c r="T871" s="3">
        <f t="shared" si="282"/>
        <v>0</v>
      </c>
      <c r="U871" s="8">
        <f t="shared" si="283"/>
        <v>0</v>
      </c>
    </row>
    <row r="872" spans="1:21" ht="15.75" x14ac:dyDescent="0.25">
      <c r="A872" s="4" t="s">
        <v>58</v>
      </c>
      <c r="B872" s="16" t="s">
        <v>177</v>
      </c>
      <c r="C872" t="s">
        <v>163</v>
      </c>
      <c r="D872" s="1">
        <v>540</v>
      </c>
      <c r="E872" s="1">
        <v>8107</v>
      </c>
      <c r="F872" s="26">
        <v>0.75</v>
      </c>
      <c r="G872" s="29">
        <v>258588077</v>
      </c>
      <c r="H872" s="34">
        <v>141302931</v>
      </c>
      <c r="I872" s="40">
        <f t="shared" si="278"/>
        <v>87963859.5</v>
      </c>
      <c r="J872" s="51">
        <v>0</v>
      </c>
      <c r="K872" s="32">
        <v>0</v>
      </c>
      <c r="L872" s="43">
        <f t="shared" si="279"/>
        <v>0</v>
      </c>
      <c r="M872" s="5">
        <f t="shared" si="280"/>
        <v>87963859.5</v>
      </c>
      <c r="N872" s="23">
        <v>7.2000000000000002E-5</v>
      </c>
      <c r="O872" s="15">
        <f t="shared" si="270"/>
        <v>6333.397884</v>
      </c>
      <c r="P872" s="19">
        <v>14158848</v>
      </c>
      <c r="Q872" s="32">
        <v>12415418</v>
      </c>
      <c r="R872" s="37">
        <f t="shared" si="281"/>
        <v>1307572.5</v>
      </c>
      <c r="S872" s="2">
        <v>3.6999999999999998E-5</v>
      </c>
      <c r="T872" s="3">
        <f t="shared" si="282"/>
        <v>48.380182499999997</v>
      </c>
      <c r="U872" s="8">
        <f t="shared" si="283"/>
        <v>6381.7780665</v>
      </c>
    </row>
    <row r="873" spans="1:21" ht="15.75" x14ac:dyDescent="0.25">
      <c r="A873" s="4" t="s">
        <v>58</v>
      </c>
      <c r="B873" s="16" t="s">
        <v>177</v>
      </c>
      <c r="C873" t="s">
        <v>180</v>
      </c>
      <c r="D873" s="1">
        <v>540</v>
      </c>
      <c r="E873" s="1">
        <v>8107</v>
      </c>
      <c r="F873" s="26">
        <v>1</v>
      </c>
      <c r="G873" s="29">
        <v>258588077</v>
      </c>
      <c r="H873" s="34">
        <v>141302931</v>
      </c>
      <c r="I873" s="40">
        <f>(G873-H873)*F873</f>
        <v>117285146</v>
      </c>
      <c r="J873" s="51">
        <v>0</v>
      </c>
      <c r="K873" s="32">
        <v>0</v>
      </c>
      <c r="L873" s="43">
        <f>(J873-K873)*F873</f>
        <v>0</v>
      </c>
      <c r="M873" s="5">
        <f>(G873-H873+J873-K873)*F873</f>
        <v>117285146</v>
      </c>
      <c r="N873" s="23">
        <v>0</v>
      </c>
      <c r="O873" s="15">
        <f>M873*N873</f>
        <v>0</v>
      </c>
      <c r="P873" s="19">
        <v>14158848</v>
      </c>
      <c r="Q873" s="32">
        <v>12415418</v>
      </c>
      <c r="R873" s="37">
        <f>+(P873-Q873)*F873</f>
        <v>1743430</v>
      </c>
      <c r="S873" s="2">
        <v>0</v>
      </c>
      <c r="T873" s="3">
        <f>R873*S873</f>
        <v>0</v>
      </c>
      <c r="U873" s="8">
        <f>+O873+T873</f>
        <v>0</v>
      </c>
    </row>
    <row r="874" spans="1:21" ht="15.75" x14ac:dyDescent="0.25">
      <c r="A874" s="4" t="s">
        <v>59</v>
      </c>
      <c r="B874" t="s">
        <v>98</v>
      </c>
      <c r="C874" t="s">
        <v>60</v>
      </c>
      <c r="D874" s="1">
        <v>255</v>
      </c>
      <c r="E874" s="1">
        <v>8151</v>
      </c>
      <c r="F874" s="26">
        <v>0.5</v>
      </c>
      <c r="G874" s="29">
        <v>114237525</v>
      </c>
      <c r="H874" s="32">
        <v>1194842</v>
      </c>
      <c r="I874" s="40">
        <f t="shared" ref="I874:I938" si="284">(G874-H874)*F874</f>
        <v>56521341.5</v>
      </c>
      <c r="J874" s="19">
        <v>656810</v>
      </c>
      <c r="K874" s="33"/>
      <c r="L874" s="43">
        <f t="shared" ref="L874:L938" si="285">(J874-K874)*F874</f>
        <v>328405</v>
      </c>
      <c r="M874" s="5">
        <f t="shared" ref="M874:M938" si="286">(G874-H874+J874-K874)*F874</f>
        <v>56849746.5</v>
      </c>
      <c r="N874" s="23">
        <v>1.147E-3</v>
      </c>
      <c r="O874" s="15">
        <f t="shared" si="270"/>
        <v>65206.659235500003</v>
      </c>
      <c r="P874" s="19">
        <v>3072445</v>
      </c>
      <c r="Q874" s="32">
        <v>0</v>
      </c>
      <c r="R874" s="37">
        <f t="shared" ref="R874:R938" si="287">+(P874-Q874)*F874</f>
        <v>1536222.5</v>
      </c>
      <c r="S874" s="2">
        <v>1.145E-3</v>
      </c>
      <c r="T874" s="3">
        <f t="shared" ref="T874:T938" si="288">R874*S874</f>
        <v>1758.9747625</v>
      </c>
      <c r="U874" s="8">
        <f t="shared" ref="U874:U938" si="289">+O874+T874</f>
        <v>66965.633998000005</v>
      </c>
    </row>
    <row r="875" spans="1:21" ht="15.75" x14ac:dyDescent="0.25">
      <c r="A875" s="4" t="s">
        <v>59</v>
      </c>
      <c r="B875" t="s">
        <v>98</v>
      </c>
      <c r="C875" t="s">
        <v>61</v>
      </c>
      <c r="D875" s="1">
        <v>255</v>
      </c>
      <c r="E875" s="1">
        <v>8151</v>
      </c>
      <c r="F875" s="26">
        <v>0.5</v>
      </c>
      <c r="G875" s="29">
        <v>114237525</v>
      </c>
      <c r="H875" s="32">
        <v>1194842</v>
      </c>
      <c r="I875" s="40">
        <f t="shared" si="284"/>
        <v>56521341.5</v>
      </c>
      <c r="J875" s="19">
        <v>656810</v>
      </c>
      <c r="K875" s="33"/>
      <c r="L875" s="43">
        <f t="shared" si="285"/>
        <v>328405</v>
      </c>
      <c r="M875" s="5">
        <f t="shared" si="286"/>
        <v>56849746.5</v>
      </c>
      <c r="N875" s="23">
        <v>1.13E-4</v>
      </c>
      <c r="O875" s="15">
        <f t="shared" si="270"/>
        <v>6424.0213544999997</v>
      </c>
      <c r="P875" s="19">
        <v>3072445</v>
      </c>
      <c r="Q875" s="32">
        <v>0</v>
      </c>
      <c r="R875" s="37">
        <f t="shared" si="287"/>
        <v>1536222.5</v>
      </c>
      <c r="S875" s="2">
        <v>1.0900000000000001E-4</v>
      </c>
      <c r="T875" s="3">
        <f t="shared" si="288"/>
        <v>167.44825250000002</v>
      </c>
      <c r="U875" s="8">
        <f t="shared" si="289"/>
        <v>6591.469607</v>
      </c>
    </row>
    <row r="876" spans="1:21" ht="15.75" x14ac:dyDescent="0.25">
      <c r="A876" s="4" t="s">
        <v>59</v>
      </c>
      <c r="B876" t="s">
        <v>98</v>
      </c>
      <c r="C876" t="s">
        <v>62</v>
      </c>
      <c r="D876" s="1">
        <v>255</v>
      </c>
      <c r="E876" s="1">
        <v>8151</v>
      </c>
      <c r="F876" s="26">
        <v>0.5</v>
      </c>
      <c r="G876" s="29">
        <v>114237525</v>
      </c>
      <c r="H876" s="32">
        <v>1194842</v>
      </c>
      <c r="I876" s="40">
        <f t="shared" si="284"/>
        <v>56521341.5</v>
      </c>
      <c r="J876" s="19">
        <v>656810</v>
      </c>
      <c r="K876" s="33"/>
      <c r="L876" s="43">
        <f t="shared" si="285"/>
        <v>328405</v>
      </c>
      <c r="M876" s="5">
        <f t="shared" si="286"/>
        <v>56849746.5</v>
      </c>
      <c r="N876" s="23">
        <v>4.2200000000000001E-4</v>
      </c>
      <c r="O876" s="15">
        <f t="shared" si="270"/>
        <v>23990.593023000001</v>
      </c>
      <c r="P876" s="19">
        <v>3072445</v>
      </c>
      <c r="Q876" s="32">
        <v>0</v>
      </c>
      <c r="R876" s="37">
        <f t="shared" si="287"/>
        <v>1536222.5</v>
      </c>
      <c r="S876" s="2">
        <v>3.8099999999999999E-4</v>
      </c>
      <c r="T876" s="3">
        <f t="shared" si="288"/>
        <v>585.30077249999999</v>
      </c>
      <c r="U876" s="8">
        <f t="shared" si="289"/>
        <v>24575.8937955</v>
      </c>
    </row>
    <row r="877" spans="1:21" ht="15.75" x14ac:dyDescent="0.25">
      <c r="A877" s="4" t="s">
        <v>59</v>
      </c>
      <c r="B877" t="s">
        <v>98</v>
      </c>
      <c r="C877" t="s">
        <v>74</v>
      </c>
      <c r="D877" s="1">
        <v>255</v>
      </c>
      <c r="E877" s="1">
        <v>8151</v>
      </c>
      <c r="F877" s="26">
        <v>0.5</v>
      </c>
      <c r="G877" s="29">
        <v>114237525</v>
      </c>
      <c r="H877" s="32">
        <v>1194842</v>
      </c>
      <c r="I877" s="40">
        <f t="shared" si="284"/>
        <v>56521341.5</v>
      </c>
      <c r="J877" s="19">
        <v>656810</v>
      </c>
      <c r="K877" s="33"/>
      <c r="L877" s="43">
        <f t="shared" si="285"/>
        <v>328405</v>
      </c>
      <c r="M877" s="5">
        <f t="shared" si="286"/>
        <v>56849746.5</v>
      </c>
      <c r="N877" s="23">
        <v>5.0390000000000001E-3</v>
      </c>
      <c r="O877" s="15">
        <f t="shared" si="270"/>
        <v>286465.87261349999</v>
      </c>
      <c r="P877" s="19">
        <v>3072445</v>
      </c>
      <c r="Q877" s="32">
        <v>0</v>
      </c>
      <c r="R877" s="37">
        <f t="shared" si="287"/>
        <v>1536222.5</v>
      </c>
      <c r="S877" s="2">
        <v>5.0080000000000003E-3</v>
      </c>
      <c r="T877" s="3">
        <f t="shared" si="288"/>
        <v>7693.4022800000002</v>
      </c>
      <c r="U877" s="8">
        <f t="shared" si="289"/>
        <v>294159.27489349997</v>
      </c>
    </row>
    <row r="878" spans="1:21" ht="15.75" x14ac:dyDescent="0.25">
      <c r="A878" s="4" t="s">
        <v>59</v>
      </c>
      <c r="B878" t="s">
        <v>98</v>
      </c>
      <c r="C878" t="s">
        <v>63</v>
      </c>
      <c r="D878" s="1">
        <v>255</v>
      </c>
      <c r="E878" s="1">
        <v>8151</v>
      </c>
      <c r="F878" s="26">
        <v>0.5</v>
      </c>
      <c r="G878" s="29">
        <v>114237525</v>
      </c>
      <c r="H878" s="32">
        <v>1194842</v>
      </c>
      <c r="I878" s="40">
        <f t="shared" si="284"/>
        <v>56521341.5</v>
      </c>
      <c r="J878" s="19">
        <v>656810</v>
      </c>
      <c r="K878" s="33"/>
      <c r="L878" s="43">
        <f t="shared" si="285"/>
        <v>328405</v>
      </c>
      <c r="M878" s="5">
        <f t="shared" si="286"/>
        <v>56849746.5</v>
      </c>
      <c r="N878" s="23">
        <v>0</v>
      </c>
      <c r="O878" s="15">
        <f t="shared" si="270"/>
        <v>0</v>
      </c>
      <c r="P878" s="19">
        <v>3072445</v>
      </c>
      <c r="Q878" s="32">
        <v>0</v>
      </c>
      <c r="R878" s="37">
        <f t="shared" si="287"/>
        <v>1536222.5</v>
      </c>
      <c r="S878" s="2">
        <v>0</v>
      </c>
      <c r="T878" s="3">
        <f t="shared" si="288"/>
        <v>0</v>
      </c>
      <c r="U878" s="8">
        <f t="shared" si="289"/>
        <v>0</v>
      </c>
    </row>
    <row r="879" spans="1:21" ht="15.75" x14ac:dyDescent="0.25">
      <c r="A879" s="4" t="s">
        <v>59</v>
      </c>
      <c r="B879" t="s">
        <v>98</v>
      </c>
      <c r="C879" t="s">
        <v>64</v>
      </c>
      <c r="D879" s="1">
        <v>255</v>
      </c>
      <c r="E879" s="1">
        <v>8151</v>
      </c>
      <c r="F879" s="26">
        <v>0.5</v>
      </c>
      <c r="G879" s="29">
        <v>114237525</v>
      </c>
      <c r="H879" s="32">
        <v>1194842</v>
      </c>
      <c r="I879" s="40">
        <f t="shared" si="284"/>
        <v>56521341.5</v>
      </c>
      <c r="J879" s="19">
        <v>656810</v>
      </c>
      <c r="K879" s="33"/>
      <c r="L879" s="43">
        <f t="shared" si="285"/>
        <v>328405</v>
      </c>
      <c r="M879" s="5">
        <f t="shared" si="286"/>
        <v>56849746.5</v>
      </c>
      <c r="N879" s="23">
        <v>6.7999999999999999E-5</v>
      </c>
      <c r="O879" s="15">
        <f t="shared" si="270"/>
        <v>3865.7827619999998</v>
      </c>
      <c r="P879" s="19">
        <v>3072445</v>
      </c>
      <c r="Q879" s="32">
        <v>0</v>
      </c>
      <c r="R879" s="37">
        <f t="shared" si="287"/>
        <v>1536222.5</v>
      </c>
      <c r="S879" s="2">
        <v>6.7999999999999999E-5</v>
      </c>
      <c r="T879" s="3">
        <f t="shared" si="288"/>
        <v>104.46312999999999</v>
      </c>
      <c r="U879" s="8">
        <f t="shared" si="289"/>
        <v>3970.2458919999999</v>
      </c>
    </row>
    <row r="880" spans="1:21" ht="15.75" x14ac:dyDescent="0.25">
      <c r="A880" s="4" t="s">
        <v>59</v>
      </c>
      <c r="B880" t="s">
        <v>98</v>
      </c>
      <c r="C880" t="s">
        <v>65</v>
      </c>
      <c r="D880" s="1">
        <v>255</v>
      </c>
      <c r="E880" s="1">
        <v>8151</v>
      </c>
      <c r="F880" s="26">
        <v>0.5</v>
      </c>
      <c r="G880" s="29">
        <v>114237525</v>
      </c>
      <c r="H880" s="32">
        <v>1194842</v>
      </c>
      <c r="I880" s="40">
        <f t="shared" si="284"/>
        <v>56521341.5</v>
      </c>
      <c r="J880" s="19">
        <v>656810</v>
      </c>
      <c r="K880" s="33"/>
      <c r="L880" s="43">
        <f t="shared" si="285"/>
        <v>328405</v>
      </c>
      <c r="M880" s="5">
        <f t="shared" si="286"/>
        <v>56849746.5</v>
      </c>
      <c r="N880" s="23">
        <v>1.54E-4</v>
      </c>
      <c r="O880" s="15">
        <f t="shared" si="270"/>
        <v>8754.8609610000003</v>
      </c>
      <c r="P880" s="19">
        <v>3072445</v>
      </c>
      <c r="Q880" s="32">
        <v>0</v>
      </c>
      <c r="R880" s="37">
        <f t="shared" si="287"/>
        <v>1536222.5</v>
      </c>
      <c r="S880" s="2">
        <v>1.03E-4</v>
      </c>
      <c r="T880" s="3">
        <f t="shared" si="288"/>
        <v>158.2309175</v>
      </c>
      <c r="U880" s="8">
        <f t="shared" si="289"/>
        <v>8913.0918784999994</v>
      </c>
    </row>
    <row r="881" spans="1:21" ht="15.75" x14ac:dyDescent="0.25">
      <c r="A881" s="4" t="s">
        <v>59</v>
      </c>
      <c r="B881" t="s">
        <v>98</v>
      </c>
      <c r="C881" t="s">
        <v>66</v>
      </c>
      <c r="D881" s="1">
        <v>255</v>
      </c>
      <c r="E881" s="1">
        <v>8151</v>
      </c>
      <c r="F881" s="26">
        <v>0.5</v>
      </c>
      <c r="G881" s="29">
        <v>114237525</v>
      </c>
      <c r="H881" s="32">
        <v>1194842</v>
      </c>
      <c r="I881" s="40">
        <f t="shared" si="284"/>
        <v>56521341.5</v>
      </c>
      <c r="J881" s="19">
        <v>656810</v>
      </c>
      <c r="K881" s="33"/>
      <c r="L881" s="43">
        <f t="shared" si="285"/>
        <v>328405</v>
      </c>
      <c r="M881" s="5">
        <f t="shared" si="286"/>
        <v>56849746.5</v>
      </c>
      <c r="N881" s="23">
        <v>4.8099999999999998E-4</v>
      </c>
      <c r="O881" s="15">
        <f t="shared" si="270"/>
        <v>27344.7280665</v>
      </c>
      <c r="P881" s="19">
        <v>3072445</v>
      </c>
      <c r="Q881" s="32">
        <v>0</v>
      </c>
      <c r="R881" s="37">
        <f t="shared" si="287"/>
        <v>1536222.5</v>
      </c>
      <c r="S881" s="2">
        <v>4.0700000000000003E-4</v>
      </c>
      <c r="T881" s="3">
        <f t="shared" si="288"/>
        <v>625.24255750000009</v>
      </c>
      <c r="U881" s="8">
        <f t="shared" si="289"/>
        <v>27969.970624000001</v>
      </c>
    </row>
    <row r="882" spans="1:21" ht="15.75" x14ac:dyDescent="0.25">
      <c r="A882" s="4" t="s">
        <v>59</v>
      </c>
      <c r="B882" t="s">
        <v>98</v>
      </c>
      <c r="C882" t="s">
        <v>93</v>
      </c>
      <c r="D882" s="1">
        <v>255</v>
      </c>
      <c r="E882" s="1">
        <v>8151</v>
      </c>
      <c r="F882" s="26">
        <v>0.5</v>
      </c>
      <c r="G882" s="29">
        <v>114237525</v>
      </c>
      <c r="H882" s="32">
        <v>1194842</v>
      </c>
      <c r="I882" s="40">
        <f t="shared" si="284"/>
        <v>56521341.5</v>
      </c>
      <c r="J882" s="19">
        <v>656810</v>
      </c>
      <c r="K882" s="33"/>
      <c r="L882" s="43">
        <f t="shared" si="285"/>
        <v>328405</v>
      </c>
      <c r="M882" s="5">
        <f t="shared" si="286"/>
        <v>56849746.5</v>
      </c>
      <c r="N882" s="23">
        <v>1.802E-3</v>
      </c>
      <c r="O882" s="15">
        <f t="shared" si="270"/>
        <v>102443.243193</v>
      </c>
      <c r="P882" s="19">
        <v>3072445</v>
      </c>
      <c r="Q882" s="32">
        <v>0</v>
      </c>
      <c r="R882" s="37">
        <f t="shared" si="287"/>
        <v>1536222.5</v>
      </c>
      <c r="S882" s="2">
        <v>1.7329999999999999E-3</v>
      </c>
      <c r="T882" s="3">
        <f t="shared" si="288"/>
        <v>2662.2735924999997</v>
      </c>
      <c r="U882" s="8">
        <f t="shared" si="289"/>
        <v>105105.5167855</v>
      </c>
    </row>
    <row r="883" spans="1:21" ht="15.75" x14ac:dyDescent="0.25">
      <c r="A883" s="4" t="s">
        <v>59</v>
      </c>
      <c r="B883" t="s">
        <v>98</v>
      </c>
      <c r="C883" t="s">
        <v>67</v>
      </c>
      <c r="D883" s="1">
        <v>255</v>
      </c>
      <c r="E883" s="1">
        <v>8151</v>
      </c>
      <c r="F883" s="26">
        <v>0.5</v>
      </c>
      <c r="G883" s="29">
        <v>114237525</v>
      </c>
      <c r="H883" s="32">
        <v>1194842</v>
      </c>
      <c r="I883" s="40">
        <f t="shared" si="284"/>
        <v>56521341.5</v>
      </c>
      <c r="J883" s="19">
        <v>656810</v>
      </c>
      <c r="K883" s="33"/>
      <c r="L883" s="43">
        <f t="shared" si="285"/>
        <v>328405</v>
      </c>
      <c r="M883" s="5">
        <f t="shared" si="286"/>
        <v>56849746.5</v>
      </c>
      <c r="N883" s="23">
        <v>6.6000000000000005E-5</v>
      </c>
      <c r="O883" s="15">
        <f t="shared" si="270"/>
        <v>3752.0832690000002</v>
      </c>
      <c r="P883" s="19">
        <v>3072445</v>
      </c>
      <c r="Q883" s="32">
        <v>0</v>
      </c>
      <c r="R883" s="37">
        <f t="shared" si="287"/>
        <v>1536222.5</v>
      </c>
      <c r="S883" s="2">
        <v>6.6000000000000005E-5</v>
      </c>
      <c r="T883" s="3">
        <f t="shared" si="288"/>
        <v>101.390685</v>
      </c>
      <c r="U883" s="8">
        <f t="shared" si="289"/>
        <v>3853.473954</v>
      </c>
    </row>
    <row r="884" spans="1:21" ht="15.75" x14ac:dyDescent="0.25">
      <c r="A884" s="4" t="s">
        <v>59</v>
      </c>
      <c r="B884" t="s">
        <v>98</v>
      </c>
      <c r="C884" t="s">
        <v>80</v>
      </c>
      <c r="D884" s="1">
        <v>255</v>
      </c>
      <c r="E884" s="1">
        <v>8151</v>
      </c>
      <c r="F884" s="26">
        <v>0.5</v>
      </c>
      <c r="G884" s="29">
        <v>114237525</v>
      </c>
      <c r="H884" s="32">
        <v>1194842</v>
      </c>
      <c r="I884" s="40">
        <f t="shared" si="284"/>
        <v>56521341.5</v>
      </c>
      <c r="J884" s="19">
        <v>656810</v>
      </c>
      <c r="K884" s="33"/>
      <c r="L884" s="43">
        <f t="shared" si="285"/>
        <v>328405</v>
      </c>
      <c r="M884" s="5">
        <f t="shared" si="286"/>
        <v>56849746.5</v>
      </c>
      <c r="N884" s="23">
        <v>0</v>
      </c>
      <c r="O884" s="15">
        <f t="shared" si="270"/>
        <v>0</v>
      </c>
      <c r="P884" s="19">
        <v>3072445</v>
      </c>
      <c r="Q884" s="32">
        <v>0</v>
      </c>
      <c r="R884" s="37">
        <f t="shared" si="287"/>
        <v>1536222.5</v>
      </c>
      <c r="S884" s="2">
        <v>0</v>
      </c>
      <c r="T884" s="3">
        <f t="shared" si="288"/>
        <v>0</v>
      </c>
      <c r="U884" s="8">
        <f t="shared" si="289"/>
        <v>0</v>
      </c>
    </row>
    <row r="885" spans="1:21" ht="15.75" x14ac:dyDescent="0.25">
      <c r="A885" s="4" t="s">
        <v>59</v>
      </c>
      <c r="B885" t="s">
        <v>98</v>
      </c>
      <c r="C885" t="s">
        <v>68</v>
      </c>
      <c r="D885" s="1">
        <v>255</v>
      </c>
      <c r="E885" s="1">
        <v>8151</v>
      </c>
      <c r="F885" s="26">
        <v>0.5</v>
      </c>
      <c r="G885" s="29">
        <v>114237525</v>
      </c>
      <c r="H885" s="32">
        <v>1194842</v>
      </c>
      <c r="I885" s="40">
        <f t="shared" si="284"/>
        <v>56521341.5</v>
      </c>
      <c r="J885" s="19">
        <v>656810</v>
      </c>
      <c r="K885" s="33"/>
      <c r="L885" s="43">
        <f t="shared" si="285"/>
        <v>328405</v>
      </c>
      <c r="M885" s="5">
        <f t="shared" si="286"/>
        <v>56849746.5</v>
      </c>
      <c r="N885" s="23">
        <v>1.0900000000000001E-4</v>
      </c>
      <c r="O885" s="15">
        <f t="shared" si="270"/>
        <v>6196.6223685000004</v>
      </c>
      <c r="P885" s="19">
        <v>3072445</v>
      </c>
      <c r="Q885" s="32">
        <v>0</v>
      </c>
      <c r="R885" s="37">
        <f t="shared" si="287"/>
        <v>1536222.5</v>
      </c>
      <c r="S885" s="2">
        <v>1.0900000000000001E-4</v>
      </c>
      <c r="T885" s="3">
        <f t="shared" si="288"/>
        <v>167.44825250000002</v>
      </c>
      <c r="U885" s="8">
        <f t="shared" si="289"/>
        <v>6364.0706210000008</v>
      </c>
    </row>
    <row r="886" spans="1:21" ht="15.75" x14ac:dyDescent="0.25">
      <c r="A886" s="4" t="s">
        <v>59</v>
      </c>
      <c r="B886" t="s">
        <v>98</v>
      </c>
      <c r="C886" t="s">
        <v>69</v>
      </c>
      <c r="D886" s="1">
        <v>255</v>
      </c>
      <c r="E886" s="1">
        <v>8151</v>
      </c>
      <c r="F886" s="26">
        <v>0.5</v>
      </c>
      <c r="G886" s="29">
        <v>114237525</v>
      </c>
      <c r="H886" s="32">
        <v>1194842</v>
      </c>
      <c r="I886" s="40">
        <f t="shared" si="284"/>
        <v>56521341.5</v>
      </c>
      <c r="J886" s="19">
        <v>656810</v>
      </c>
      <c r="K886" s="33"/>
      <c r="L886" s="43">
        <f t="shared" si="285"/>
        <v>328405</v>
      </c>
      <c r="M886" s="5">
        <f t="shared" si="286"/>
        <v>56849746.5</v>
      </c>
      <c r="N886" s="23">
        <v>1.5E-5</v>
      </c>
      <c r="O886" s="15">
        <f t="shared" si="270"/>
        <v>852.74619749999999</v>
      </c>
      <c r="P886" s="19">
        <v>3072445</v>
      </c>
      <c r="Q886" s="32">
        <v>0</v>
      </c>
      <c r="R886" s="37">
        <f t="shared" si="287"/>
        <v>1536222.5</v>
      </c>
      <c r="S886" s="2">
        <v>1.0000000000000001E-5</v>
      </c>
      <c r="T886" s="3">
        <f t="shared" si="288"/>
        <v>15.362225</v>
      </c>
      <c r="U886" s="8">
        <f t="shared" si="289"/>
        <v>868.10842249999996</v>
      </c>
    </row>
    <row r="887" spans="1:21" ht="15.75" x14ac:dyDescent="0.25">
      <c r="A887" s="4" t="s">
        <v>59</v>
      </c>
      <c r="B887" t="s">
        <v>98</v>
      </c>
      <c r="C887" t="s">
        <v>70</v>
      </c>
      <c r="D887" s="1">
        <v>255</v>
      </c>
      <c r="E887" s="1">
        <v>8151</v>
      </c>
      <c r="F887" s="26">
        <v>0.5</v>
      </c>
      <c r="G887" s="29">
        <v>114237525</v>
      </c>
      <c r="H887" s="32">
        <v>1194842</v>
      </c>
      <c r="I887" s="40">
        <f t="shared" si="284"/>
        <v>56521341.5</v>
      </c>
      <c r="J887" s="19">
        <v>656810</v>
      </c>
      <c r="K887" s="33"/>
      <c r="L887" s="43">
        <f t="shared" si="285"/>
        <v>328405</v>
      </c>
      <c r="M887" s="5">
        <f t="shared" si="286"/>
        <v>56849746.5</v>
      </c>
      <c r="N887" s="23">
        <v>1.73E-4</v>
      </c>
      <c r="O887" s="15">
        <f t="shared" si="270"/>
        <v>9835.006144500001</v>
      </c>
      <c r="P887" s="19">
        <v>3072445</v>
      </c>
      <c r="Q887" s="32">
        <v>0</v>
      </c>
      <c r="R887" s="37">
        <f t="shared" si="287"/>
        <v>1536222.5</v>
      </c>
      <c r="S887" s="2">
        <v>1.73E-4</v>
      </c>
      <c r="T887" s="3">
        <f t="shared" si="288"/>
        <v>265.76649250000003</v>
      </c>
      <c r="U887" s="8">
        <f t="shared" si="289"/>
        <v>10100.772637000002</v>
      </c>
    </row>
    <row r="888" spans="1:21" ht="15.75" x14ac:dyDescent="0.25">
      <c r="A888" s="4" t="s">
        <v>59</v>
      </c>
      <c r="B888" t="s">
        <v>98</v>
      </c>
      <c r="C888" t="s">
        <v>98</v>
      </c>
      <c r="D888" s="1">
        <v>255</v>
      </c>
      <c r="E888" s="1">
        <v>8151</v>
      </c>
      <c r="F888" s="26">
        <v>0.5</v>
      </c>
      <c r="G888" s="29">
        <v>114237525</v>
      </c>
      <c r="H888" s="32">
        <v>1194842</v>
      </c>
      <c r="I888" s="40">
        <f t="shared" si="284"/>
        <v>56521341.5</v>
      </c>
      <c r="J888" s="19">
        <v>656810</v>
      </c>
      <c r="K888" s="33"/>
      <c r="L888" s="43">
        <f t="shared" si="285"/>
        <v>328405</v>
      </c>
      <c r="M888" s="5">
        <f t="shared" si="286"/>
        <v>56849746.5</v>
      </c>
      <c r="N888" s="23">
        <v>0</v>
      </c>
      <c r="O888" s="15">
        <f t="shared" ref="O888:O953" si="290">M888*N888</f>
        <v>0</v>
      </c>
      <c r="P888" s="19">
        <v>3072445</v>
      </c>
      <c r="Q888" s="32">
        <v>0</v>
      </c>
      <c r="R888" s="37">
        <f t="shared" si="287"/>
        <v>1536222.5</v>
      </c>
      <c r="S888" s="2">
        <v>0</v>
      </c>
      <c r="T888" s="3">
        <f t="shared" si="288"/>
        <v>0</v>
      </c>
      <c r="U888" s="8">
        <f t="shared" si="289"/>
        <v>0</v>
      </c>
    </row>
    <row r="889" spans="1:21" ht="15.75" x14ac:dyDescent="0.25">
      <c r="A889" s="4" t="s">
        <v>59</v>
      </c>
      <c r="B889" t="s">
        <v>98</v>
      </c>
      <c r="C889" t="s">
        <v>30</v>
      </c>
      <c r="D889" s="1">
        <v>255</v>
      </c>
      <c r="E889" s="1">
        <v>8151</v>
      </c>
      <c r="F889" s="26">
        <v>0.5</v>
      </c>
      <c r="G889" s="29">
        <v>114237525</v>
      </c>
      <c r="H889" s="32">
        <v>1194842</v>
      </c>
      <c r="I889" s="40">
        <f t="shared" si="284"/>
        <v>56521341.5</v>
      </c>
      <c r="J889" s="19">
        <v>656810</v>
      </c>
      <c r="K889" s="33"/>
      <c r="L889" s="43">
        <f t="shared" si="285"/>
        <v>328405</v>
      </c>
      <c r="M889" s="5">
        <f t="shared" si="286"/>
        <v>56849746.5</v>
      </c>
      <c r="N889" s="23">
        <v>0</v>
      </c>
      <c r="O889" s="15">
        <f t="shared" si="290"/>
        <v>0</v>
      </c>
      <c r="P889" s="19">
        <v>3072445</v>
      </c>
      <c r="Q889" s="32">
        <v>0</v>
      </c>
      <c r="R889" s="37">
        <f t="shared" si="287"/>
        <v>1536222.5</v>
      </c>
      <c r="S889" s="2">
        <v>0</v>
      </c>
      <c r="T889" s="3">
        <f t="shared" si="288"/>
        <v>0</v>
      </c>
      <c r="U889" s="8">
        <f t="shared" si="289"/>
        <v>0</v>
      </c>
    </row>
    <row r="890" spans="1:21" ht="15.75" x14ac:dyDescent="0.25">
      <c r="A890" s="4" t="s">
        <v>59</v>
      </c>
      <c r="B890" t="s">
        <v>98</v>
      </c>
      <c r="C890" t="s">
        <v>35</v>
      </c>
      <c r="D890" s="1">
        <v>255</v>
      </c>
      <c r="E890" s="1">
        <v>8151</v>
      </c>
      <c r="F890" s="26">
        <v>0.5</v>
      </c>
      <c r="G890" s="29">
        <v>114237525</v>
      </c>
      <c r="H890" s="32">
        <v>1194842</v>
      </c>
      <c r="I890" s="40">
        <f t="shared" si="284"/>
        <v>56521341.5</v>
      </c>
      <c r="J890" s="19">
        <v>656810</v>
      </c>
      <c r="K890" s="33"/>
      <c r="L890" s="43">
        <f t="shared" si="285"/>
        <v>328405</v>
      </c>
      <c r="M890" s="5">
        <f t="shared" si="286"/>
        <v>56849746.5</v>
      </c>
      <c r="N890" s="23">
        <v>1.73E-4</v>
      </c>
      <c r="O890" s="15">
        <f t="shared" si="290"/>
        <v>9835.006144500001</v>
      </c>
      <c r="P890" s="19">
        <v>3072445</v>
      </c>
      <c r="Q890" s="32">
        <v>0</v>
      </c>
      <c r="R890" s="37">
        <f t="shared" si="287"/>
        <v>1536222.5</v>
      </c>
      <c r="S890" s="2">
        <v>1.73E-4</v>
      </c>
      <c r="T890" s="3">
        <f t="shared" si="288"/>
        <v>265.76649250000003</v>
      </c>
      <c r="U890" s="8">
        <f t="shared" si="289"/>
        <v>10100.772637000002</v>
      </c>
    </row>
    <row r="891" spans="1:21" ht="15.75" x14ac:dyDescent="0.25">
      <c r="A891" s="4" t="s">
        <v>59</v>
      </c>
      <c r="B891" t="s">
        <v>98</v>
      </c>
      <c r="C891" t="s">
        <v>31</v>
      </c>
      <c r="D891" s="1">
        <v>255</v>
      </c>
      <c r="E891" s="1">
        <v>8151</v>
      </c>
      <c r="F891" s="26">
        <v>0.5</v>
      </c>
      <c r="G891" s="29">
        <v>114237525</v>
      </c>
      <c r="H891" s="32">
        <v>1194842</v>
      </c>
      <c r="I891" s="40">
        <f t="shared" si="284"/>
        <v>56521341.5</v>
      </c>
      <c r="J891" s="19">
        <v>656810</v>
      </c>
      <c r="K891" s="33"/>
      <c r="L891" s="43">
        <f t="shared" si="285"/>
        <v>328405</v>
      </c>
      <c r="M891" s="5">
        <f t="shared" si="286"/>
        <v>56849746.5</v>
      </c>
      <c r="N891" s="23">
        <v>4.8999999999999998E-5</v>
      </c>
      <c r="O891" s="15">
        <f t="shared" si="290"/>
        <v>2785.6375785</v>
      </c>
      <c r="P891" s="19">
        <v>3072445</v>
      </c>
      <c r="Q891" s="32">
        <v>0</v>
      </c>
      <c r="R891" s="37">
        <f t="shared" si="287"/>
        <v>1536222.5</v>
      </c>
      <c r="S891" s="2">
        <v>4.6E-5</v>
      </c>
      <c r="T891" s="3">
        <f t="shared" si="288"/>
        <v>70.666235</v>
      </c>
      <c r="U891" s="8">
        <f t="shared" si="289"/>
        <v>2856.3038135000002</v>
      </c>
    </row>
    <row r="892" spans="1:21" ht="15.75" x14ac:dyDescent="0.25">
      <c r="A892" s="4" t="s">
        <v>59</v>
      </c>
      <c r="B892" t="s">
        <v>98</v>
      </c>
      <c r="C892" t="s">
        <v>163</v>
      </c>
      <c r="D892" s="1">
        <v>255</v>
      </c>
      <c r="E892" s="1">
        <v>8151</v>
      </c>
      <c r="F892" s="26">
        <v>0.5</v>
      </c>
      <c r="G892" s="29">
        <v>114237525</v>
      </c>
      <c r="H892" s="32">
        <v>1194842</v>
      </c>
      <c r="I892" s="40">
        <f t="shared" si="284"/>
        <v>56521341.5</v>
      </c>
      <c r="J892" s="19">
        <v>656810</v>
      </c>
      <c r="K892" s="33"/>
      <c r="L892" s="43">
        <f t="shared" si="285"/>
        <v>328405</v>
      </c>
      <c r="M892" s="5">
        <f t="shared" si="286"/>
        <v>56849746.5</v>
      </c>
      <c r="N892" s="23">
        <v>7.2000000000000002E-5</v>
      </c>
      <c r="O892" s="15">
        <f t="shared" si="290"/>
        <v>4093.181748</v>
      </c>
      <c r="P892" s="19">
        <v>3072445</v>
      </c>
      <c r="Q892" s="32">
        <v>0</v>
      </c>
      <c r="R892" s="37">
        <f t="shared" si="287"/>
        <v>1536222.5</v>
      </c>
      <c r="S892" s="2">
        <v>3.6999999999999998E-5</v>
      </c>
      <c r="T892" s="3">
        <f t="shared" si="288"/>
        <v>56.840232499999999</v>
      </c>
      <c r="U892" s="8">
        <f t="shared" si="289"/>
        <v>4150.0219804999997</v>
      </c>
    </row>
    <row r="893" spans="1:21" ht="15.75" x14ac:dyDescent="0.25">
      <c r="A893" s="4" t="s">
        <v>59</v>
      </c>
      <c r="B893" t="s">
        <v>98</v>
      </c>
      <c r="C893" t="s">
        <v>60</v>
      </c>
      <c r="D893" s="1">
        <v>858</v>
      </c>
      <c r="E893" s="1">
        <v>8151</v>
      </c>
      <c r="F893" s="26">
        <v>0.5</v>
      </c>
      <c r="G893" s="29">
        <v>0</v>
      </c>
      <c r="H893" s="32"/>
      <c r="I893" s="40">
        <f t="shared" si="284"/>
        <v>0</v>
      </c>
      <c r="J893" s="19">
        <v>708678</v>
      </c>
      <c r="K893" s="32">
        <v>66361</v>
      </c>
      <c r="L893" s="43">
        <f t="shared" si="285"/>
        <v>321158.5</v>
      </c>
      <c r="M893" s="5">
        <f t="shared" si="286"/>
        <v>321158.5</v>
      </c>
      <c r="N893" s="23">
        <v>1.147E-3</v>
      </c>
      <c r="O893" s="15">
        <f t="shared" si="290"/>
        <v>368.36879950000002</v>
      </c>
      <c r="P893" s="19">
        <v>0</v>
      </c>
      <c r="Q893" s="32">
        <v>0</v>
      </c>
      <c r="R893" s="37">
        <f t="shared" si="287"/>
        <v>0</v>
      </c>
      <c r="S893" s="2">
        <v>1.145E-3</v>
      </c>
      <c r="T893" s="3">
        <f t="shared" si="288"/>
        <v>0</v>
      </c>
      <c r="U893" s="8">
        <f t="shared" si="289"/>
        <v>368.36879950000002</v>
      </c>
    </row>
    <row r="894" spans="1:21" ht="15.75" x14ac:dyDescent="0.25">
      <c r="A894" s="4" t="s">
        <v>59</v>
      </c>
      <c r="B894" t="s">
        <v>98</v>
      </c>
      <c r="C894" t="s">
        <v>61</v>
      </c>
      <c r="D894" s="1">
        <v>858</v>
      </c>
      <c r="E894" s="1">
        <v>8151</v>
      </c>
      <c r="F894" s="26">
        <v>0.5</v>
      </c>
      <c r="G894" s="29">
        <v>0</v>
      </c>
      <c r="H894" s="32"/>
      <c r="I894" s="40">
        <f t="shared" si="284"/>
        <v>0</v>
      </c>
      <c r="J894" s="19">
        <v>708678</v>
      </c>
      <c r="K894" s="32">
        <v>66361</v>
      </c>
      <c r="L894" s="43">
        <f t="shared" si="285"/>
        <v>321158.5</v>
      </c>
      <c r="M894" s="5">
        <f t="shared" si="286"/>
        <v>321158.5</v>
      </c>
      <c r="N894" s="23">
        <v>1.13E-4</v>
      </c>
      <c r="O894" s="15">
        <f t="shared" si="290"/>
        <v>36.290910499999995</v>
      </c>
      <c r="P894" s="19">
        <v>0</v>
      </c>
      <c r="Q894" s="32">
        <v>0</v>
      </c>
      <c r="R894" s="37">
        <f t="shared" si="287"/>
        <v>0</v>
      </c>
      <c r="S894" s="2">
        <v>1.0900000000000001E-4</v>
      </c>
      <c r="T894" s="3">
        <f t="shared" si="288"/>
        <v>0</v>
      </c>
      <c r="U894" s="8">
        <f t="shared" si="289"/>
        <v>36.290910499999995</v>
      </c>
    </row>
    <row r="895" spans="1:21" ht="15.75" x14ac:dyDescent="0.25">
      <c r="A895" s="4" t="s">
        <v>59</v>
      </c>
      <c r="B895" t="s">
        <v>98</v>
      </c>
      <c r="C895" t="s">
        <v>62</v>
      </c>
      <c r="D895" s="1">
        <v>858</v>
      </c>
      <c r="E895" s="1">
        <v>8151</v>
      </c>
      <c r="F895" s="26">
        <v>0.5</v>
      </c>
      <c r="G895" s="29">
        <v>0</v>
      </c>
      <c r="H895" s="32"/>
      <c r="I895" s="40">
        <f t="shared" si="284"/>
        <v>0</v>
      </c>
      <c r="J895" s="19">
        <v>708678</v>
      </c>
      <c r="K895" s="32">
        <v>66361</v>
      </c>
      <c r="L895" s="43">
        <f t="shared" si="285"/>
        <v>321158.5</v>
      </c>
      <c r="M895" s="5">
        <f t="shared" si="286"/>
        <v>321158.5</v>
      </c>
      <c r="N895" s="23">
        <v>4.2200000000000001E-4</v>
      </c>
      <c r="O895" s="15">
        <f t="shared" si="290"/>
        <v>135.528887</v>
      </c>
      <c r="P895" s="19">
        <v>0</v>
      </c>
      <c r="Q895" s="32">
        <v>0</v>
      </c>
      <c r="R895" s="37">
        <f t="shared" si="287"/>
        <v>0</v>
      </c>
      <c r="S895" s="2">
        <v>3.8099999999999999E-4</v>
      </c>
      <c r="T895" s="3">
        <f t="shared" si="288"/>
        <v>0</v>
      </c>
      <c r="U895" s="8">
        <f t="shared" si="289"/>
        <v>135.528887</v>
      </c>
    </row>
    <row r="896" spans="1:21" ht="15.75" x14ac:dyDescent="0.25">
      <c r="A896" s="4" t="s">
        <v>59</v>
      </c>
      <c r="B896" t="s">
        <v>98</v>
      </c>
      <c r="C896" t="s">
        <v>74</v>
      </c>
      <c r="D896" s="1">
        <v>858</v>
      </c>
      <c r="E896" s="1">
        <v>8151</v>
      </c>
      <c r="F896" s="26">
        <v>0.5</v>
      </c>
      <c r="G896" s="29">
        <v>0</v>
      </c>
      <c r="H896" s="32"/>
      <c r="I896" s="40">
        <f t="shared" si="284"/>
        <v>0</v>
      </c>
      <c r="J896" s="19">
        <v>708678</v>
      </c>
      <c r="K896" s="32">
        <v>66361</v>
      </c>
      <c r="L896" s="43">
        <f t="shared" si="285"/>
        <v>321158.5</v>
      </c>
      <c r="M896" s="5">
        <f t="shared" si="286"/>
        <v>321158.5</v>
      </c>
      <c r="N896" s="23">
        <v>5.0390000000000001E-3</v>
      </c>
      <c r="O896" s="15">
        <f t="shared" si="290"/>
        <v>1618.3176814999999</v>
      </c>
      <c r="P896" s="19">
        <v>0</v>
      </c>
      <c r="Q896" s="32">
        <v>0</v>
      </c>
      <c r="R896" s="37">
        <f t="shared" si="287"/>
        <v>0</v>
      </c>
      <c r="S896" s="2">
        <v>5.0080000000000003E-3</v>
      </c>
      <c r="T896" s="3">
        <f t="shared" si="288"/>
        <v>0</v>
      </c>
      <c r="U896" s="8">
        <f t="shared" si="289"/>
        <v>1618.3176814999999</v>
      </c>
    </row>
    <row r="897" spans="1:21" ht="15.75" x14ac:dyDescent="0.25">
      <c r="A897" s="4" t="s">
        <v>59</v>
      </c>
      <c r="B897" t="s">
        <v>98</v>
      </c>
      <c r="C897" t="s">
        <v>63</v>
      </c>
      <c r="D897" s="1">
        <v>858</v>
      </c>
      <c r="E897" s="1">
        <v>8151</v>
      </c>
      <c r="F897" s="26">
        <v>0.5</v>
      </c>
      <c r="G897" s="29">
        <v>0</v>
      </c>
      <c r="H897" s="32"/>
      <c r="I897" s="40">
        <f t="shared" si="284"/>
        <v>0</v>
      </c>
      <c r="J897" s="19">
        <v>708678</v>
      </c>
      <c r="K897" s="32">
        <v>66361</v>
      </c>
      <c r="L897" s="43">
        <f t="shared" si="285"/>
        <v>321158.5</v>
      </c>
      <c r="M897" s="5">
        <f t="shared" si="286"/>
        <v>321158.5</v>
      </c>
      <c r="N897" s="23">
        <v>0</v>
      </c>
      <c r="O897" s="15">
        <f t="shared" si="290"/>
        <v>0</v>
      </c>
      <c r="P897" s="19">
        <v>0</v>
      </c>
      <c r="Q897" s="32">
        <v>0</v>
      </c>
      <c r="R897" s="37">
        <f t="shared" si="287"/>
        <v>0</v>
      </c>
      <c r="S897" s="2">
        <v>0</v>
      </c>
      <c r="T897" s="3">
        <f t="shared" si="288"/>
        <v>0</v>
      </c>
      <c r="U897" s="8">
        <f t="shared" si="289"/>
        <v>0</v>
      </c>
    </row>
    <row r="898" spans="1:21" ht="15.75" x14ac:dyDescent="0.25">
      <c r="A898" s="4" t="s">
        <v>59</v>
      </c>
      <c r="B898" t="s">
        <v>98</v>
      </c>
      <c r="C898" t="s">
        <v>64</v>
      </c>
      <c r="D898" s="1">
        <v>858</v>
      </c>
      <c r="E898" s="1">
        <v>8151</v>
      </c>
      <c r="F898" s="26">
        <v>0.5</v>
      </c>
      <c r="G898" s="29">
        <v>0</v>
      </c>
      <c r="H898" s="32"/>
      <c r="I898" s="40">
        <f t="shared" si="284"/>
        <v>0</v>
      </c>
      <c r="J898" s="19">
        <v>708678</v>
      </c>
      <c r="K898" s="32">
        <v>66361</v>
      </c>
      <c r="L898" s="43">
        <f t="shared" si="285"/>
        <v>321158.5</v>
      </c>
      <c r="M898" s="5">
        <f t="shared" si="286"/>
        <v>321158.5</v>
      </c>
      <c r="N898" s="23">
        <v>6.7999999999999999E-5</v>
      </c>
      <c r="O898" s="15">
        <f t="shared" si="290"/>
        <v>21.838778000000001</v>
      </c>
      <c r="P898" s="19">
        <v>0</v>
      </c>
      <c r="Q898" s="32">
        <v>0</v>
      </c>
      <c r="R898" s="37">
        <f t="shared" si="287"/>
        <v>0</v>
      </c>
      <c r="S898" s="2">
        <v>6.7999999999999999E-5</v>
      </c>
      <c r="T898" s="3">
        <f t="shared" si="288"/>
        <v>0</v>
      </c>
      <c r="U898" s="8">
        <f t="shared" si="289"/>
        <v>21.838778000000001</v>
      </c>
    </row>
    <row r="899" spans="1:21" ht="15.75" x14ac:dyDescent="0.25">
      <c r="A899" s="4" t="s">
        <v>59</v>
      </c>
      <c r="B899" t="s">
        <v>98</v>
      </c>
      <c r="C899" t="s">
        <v>65</v>
      </c>
      <c r="D899" s="1">
        <v>858</v>
      </c>
      <c r="E899" s="1">
        <v>8151</v>
      </c>
      <c r="F899" s="26">
        <v>0.5</v>
      </c>
      <c r="G899" s="29">
        <v>0</v>
      </c>
      <c r="H899" s="32"/>
      <c r="I899" s="40">
        <f t="shared" si="284"/>
        <v>0</v>
      </c>
      <c r="J899" s="19">
        <v>708678</v>
      </c>
      <c r="K899" s="32">
        <v>66361</v>
      </c>
      <c r="L899" s="43">
        <f t="shared" si="285"/>
        <v>321158.5</v>
      </c>
      <c r="M899" s="5">
        <f t="shared" si="286"/>
        <v>321158.5</v>
      </c>
      <c r="N899" s="23">
        <v>1.54E-4</v>
      </c>
      <c r="O899" s="15">
        <f t="shared" si="290"/>
        <v>49.458409000000003</v>
      </c>
      <c r="P899" s="19">
        <v>0</v>
      </c>
      <c r="Q899" s="32">
        <v>0</v>
      </c>
      <c r="R899" s="37">
        <f t="shared" si="287"/>
        <v>0</v>
      </c>
      <c r="S899" s="2">
        <v>1.03E-4</v>
      </c>
      <c r="T899" s="3">
        <f t="shared" si="288"/>
        <v>0</v>
      </c>
      <c r="U899" s="8">
        <f t="shared" si="289"/>
        <v>49.458409000000003</v>
      </c>
    </row>
    <row r="900" spans="1:21" ht="15.75" x14ac:dyDescent="0.25">
      <c r="A900" s="4" t="s">
        <v>59</v>
      </c>
      <c r="B900" t="s">
        <v>98</v>
      </c>
      <c r="C900" t="s">
        <v>93</v>
      </c>
      <c r="D900" s="1">
        <v>858</v>
      </c>
      <c r="E900" s="1">
        <v>8151</v>
      </c>
      <c r="F900" s="26">
        <v>0.5</v>
      </c>
      <c r="G900" s="29">
        <v>0</v>
      </c>
      <c r="H900" s="32"/>
      <c r="I900" s="40">
        <f t="shared" si="284"/>
        <v>0</v>
      </c>
      <c r="J900" s="19">
        <v>708678</v>
      </c>
      <c r="K900" s="32">
        <v>66361</v>
      </c>
      <c r="L900" s="43">
        <f t="shared" si="285"/>
        <v>321158.5</v>
      </c>
      <c r="M900" s="5">
        <f t="shared" si="286"/>
        <v>321158.5</v>
      </c>
      <c r="N900" s="23">
        <v>1.802E-3</v>
      </c>
      <c r="O900" s="15">
        <f t="shared" si="290"/>
        <v>578.72761700000001</v>
      </c>
      <c r="P900" s="19">
        <v>0</v>
      </c>
      <c r="Q900" s="32">
        <v>0</v>
      </c>
      <c r="R900" s="37">
        <f t="shared" si="287"/>
        <v>0</v>
      </c>
      <c r="S900" s="2">
        <v>1.7329999999999999E-3</v>
      </c>
      <c r="T900" s="3">
        <f t="shared" si="288"/>
        <v>0</v>
      </c>
      <c r="U900" s="8">
        <f t="shared" si="289"/>
        <v>578.72761700000001</v>
      </c>
    </row>
    <row r="901" spans="1:21" ht="15.75" x14ac:dyDescent="0.25">
      <c r="A901" s="4" t="s">
        <v>59</v>
      </c>
      <c r="B901" t="s">
        <v>98</v>
      </c>
      <c r="C901" t="s">
        <v>67</v>
      </c>
      <c r="D901" s="1">
        <v>858</v>
      </c>
      <c r="E901" s="1">
        <v>8151</v>
      </c>
      <c r="F901" s="26">
        <v>0.5</v>
      </c>
      <c r="G901" s="29">
        <v>0</v>
      </c>
      <c r="H901" s="32"/>
      <c r="I901" s="40">
        <f t="shared" si="284"/>
        <v>0</v>
      </c>
      <c r="J901" s="19">
        <v>708678</v>
      </c>
      <c r="K901" s="32">
        <v>66361</v>
      </c>
      <c r="L901" s="43">
        <f t="shared" si="285"/>
        <v>321158.5</v>
      </c>
      <c r="M901" s="5">
        <f t="shared" si="286"/>
        <v>321158.5</v>
      </c>
      <c r="N901" s="23">
        <v>6.6000000000000005E-5</v>
      </c>
      <c r="O901" s="15">
        <f t="shared" si="290"/>
        <v>21.196461000000003</v>
      </c>
      <c r="P901" s="19">
        <v>0</v>
      </c>
      <c r="Q901" s="32">
        <v>0</v>
      </c>
      <c r="R901" s="37">
        <f t="shared" si="287"/>
        <v>0</v>
      </c>
      <c r="S901" s="2">
        <v>6.6000000000000005E-5</v>
      </c>
      <c r="T901" s="3">
        <f t="shared" si="288"/>
        <v>0</v>
      </c>
      <c r="U901" s="8">
        <f t="shared" si="289"/>
        <v>21.196461000000003</v>
      </c>
    </row>
    <row r="902" spans="1:21" ht="15.75" x14ac:dyDescent="0.25">
      <c r="A902" s="4" t="s">
        <v>59</v>
      </c>
      <c r="B902" t="s">
        <v>98</v>
      </c>
      <c r="C902" t="s">
        <v>80</v>
      </c>
      <c r="D902" s="1">
        <v>858</v>
      </c>
      <c r="E902" s="1">
        <v>8151</v>
      </c>
      <c r="F902" s="26">
        <v>0.5</v>
      </c>
      <c r="G902" s="29">
        <v>0</v>
      </c>
      <c r="H902" s="32"/>
      <c r="I902" s="40">
        <f t="shared" si="284"/>
        <v>0</v>
      </c>
      <c r="J902" s="19">
        <v>708678</v>
      </c>
      <c r="K902" s="32">
        <v>66361</v>
      </c>
      <c r="L902" s="43">
        <f t="shared" si="285"/>
        <v>321158.5</v>
      </c>
      <c r="M902" s="5">
        <f t="shared" si="286"/>
        <v>321158.5</v>
      </c>
      <c r="N902" s="23">
        <v>0</v>
      </c>
      <c r="O902" s="15">
        <f t="shared" si="290"/>
        <v>0</v>
      </c>
      <c r="P902" s="19">
        <v>0</v>
      </c>
      <c r="Q902" s="32">
        <v>0</v>
      </c>
      <c r="R902" s="37">
        <f t="shared" si="287"/>
        <v>0</v>
      </c>
      <c r="S902" s="2">
        <v>0</v>
      </c>
      <c r="T902" s="3">
        <f t="shared" si="288"/>
        <v>0</v>
      </c>
      <c r="U902" s="8">
        <f t="shared" si="289"/>
        <v>0</v>
      </c>
    </row>
    <row r="903" spans="1:21" ht="15.75" x14ac:dyDescent="0.25">
      <c r="A903" s="4" t="s">
        <v>59</v>
      </c>
      <c r="B903" t="s">
        <v>98</v>
      </c>
      <c r="C903" t="s">
        <v>68</v>
      </c>
      <c r="D903" s="1">
        <v>858</v>
      </c>
      <c r="E903" s="1">
        <v>8151</v>
      </c>
      <c r="F903" s="26">
        <v>0.5</v>
      </c>
      <c r="G903" s="29">
        <v>0</v>
      </c>
      <c r="H903" s="32"/>
      <c r="I903" s="40">
        <f t="shared" si="284"/>
        <v>0</v>
      </c>
      <c r="J903" s="19">
        <v>708678</v>
      </c>
      <c r="K903" s="32">
        <v>66361</v>
      </c>
      <c r="L903" s="43">
        <f t="shared" si="285"/>
        <v>321158.5</v>
      </c>
      <c r="M903" s="5">
        <f t="shared" si="286"/>
        <v>321158.5</v>
      </c>
      <c r="N903" s="23">
        <v>1.0900000000000001E-4</v>
      </c>
      <c r="O903" s="15">
        <f t="shared" si="290"/>
        <v>35.006276500000006</v>
      </c>
      <c r="P903" s="19">
        <v>0</v>
      </c>
      <c r="Q903" s="32">
        <v>0</v>
      </c>
      <c r="R903" s="37">
        <f t="shared" si="287"/>
        <v>0</v>
      </c>
      <c r="S903" s="2">
        <v>1.0900000000000001E-4</v>
      </c>
      <c r="T903" s="3">
        <f t="shared" si="288"/>
        <v>0</v>
      </c>
      <c r="U903" s="8">
        <f t="shared" si="289"/>
        <v>35.006276500000006</v>
      </c>
    </row>
    <row r="904" spans="1:21" ht="15.75" x14ac:dyDescent="0.25">
      <c r="A904" s="4" t="s">
        <v>59</v>
      </c>
      <c r="B904" t="s">
        <v>98</v>
      </c>
      <c r="C904" t="s">
        <v>69</v>
      </c>
      <c r="D904" s="1">
        <v>858</v>
      </c>
      <c r="E904" s="1">
        <v>8151</v>
      </c>
      <c r="F904" s="26">
        <v>0.5</v>
      </c>
      <c r="G904" s="29">
        <v>0</v>
      </c>
      <c r="H904" s="32"/>
      <c r="I904" s="40">
        <f t="shared" si="284"/>
        <v>0</v>
      </c>
      <c r="J904" s="19">
        <v>708678</v>
      </c>
      <c r="K904" s="32">
        <v>66361</v>
      </c>
      <c r="L904" s="43">
        <f t="shared" si="285"/>
        <v>321158.5</v>
      </c>
      <c r="M904" s="5">
        <f t="shared" si="286"/>
        <v>321158.5</v>
      </c>
      <c r="N904" s="23">
        <v>1.5E-5</v>
      </c>
      <c r="O904" s="15">
        <f t="shared" si="290"/>
        <v>4.8173775000000001</v>
      </c>
      <c r="P904" s="19">
        <v>0</v>
      </c>
      <c r="Q904" s="32">
        <v>0</v>
      </c>
      <c r="R904" s="37">
        <f t="shared" si="287"/>
        <v>0</v>
      </c>
      <c r="S904" s="2">
        <v>1.0000000000000001E-5</v>
      </c>
      <c r="T904" s="3">
        <f t="shared" si="288"/>
        <v>0</v>
      </c>
      <c r="U904" s="8">
        <f t="shared" si="289"/>
        <v>4.8173775000000001</v>
      </c>
    </row>
    <row r="905" spans="1:21" ht="15.75" x14ac:dyDescent="0.25">
      <c r="A905" s="4" t="s">
        <v>59</v>
      </c>
      <c r="B905" t="s">
        <v>98</v>
      </c>
      <c r="C905" t="s">
        <v>70</v>
      </c>
      <c r="D905" s="1">
        <v>858</v>
      </c>
      <c r="E905" s="1">
        <v>8151</v>
      </c>
      <c r="F905" s="26">
        <v>0.5</v>
      </c>
      <c r="G905" s="29">
        <v>0</v>
      </c>
      <c r="H905" s="32"/>
      <c r="I905" s="40">
        <f t="shared" si="284"/>
        <v>0</v>
      </c>
      <c r="J905" s="19">
        <v>708678</v>
      </c>
      <c r="K905" s="32">
        <v>66361</v>
      </c>
      <c r="L905" s="43">
        <f t="shared" si="285"/>
        <v>321158.5</v>
      </c>
      <c r="M905" s="5">
        <f t="shared" si="286"/>
        <v>321158.5</v>
      </c>
      <c r="N905" s="23">
        <v>1.73E-4</v>
      </c>
      <c r="O905" s="15">
        <f t="shared" si="290"/>
        <v>55.560420499999999</v>
      </c>
      <c r="P905" s="19">
        <v>0</v>
      </c>
      <c r="Q905" s="32">
        <v>0</v>
      </c>
      <c r="R905" s="37">
        <f t="shared" si="287"/>
        <v>0</v>
      </c>
      <c r="S905" s="2">
        <v>1.73E-4</v>
      </c>
      <c r="T905" s="3">
        <f t="shared" si="288"/>
        <v>0</v>
      </c>
      <c r="U905" s="8">
        <f t="shared" si="289"/>
        <v>55.560420499999999</v>
      </c>
    </row>
    <row r="906" spans="1:21" ht="15.75" x14ac:dyDescent="0.25">
      <c r="A906" s="4" t="s">
        <v>59</v>
      </c>
      <c r="B906" t="s">
        <v>98</v>
      </c>
      <c r="C906" t="s">
        <v>98</v>
      </c>
      <c r="D906" s="1">
        <v>858</v>
      </c>
      <c r="E906" s="1">
        <v>8151</v>
      </c>
      <c r="F906" s="26">
        <v>0.5</v>
      </c>
      <c r="G906" s="29">
        <v>0</v>
      </c>
      <c r="H906" s="32"/>
      <c r="I906" s="40">
        <f t="shared" si="284"/>
        <v>0</v>
      </c>
      <c r="J906" s="19">
        <v>708678</v>
      </c>
      <c r="K906" s="32">
        <v>66361</v>
      </c>
      <c r="L906" s="43">
        <f t="shared" si="285"/>
        <v>321158.5</v>
      </c>
      <c r="M906" s="5">
        <f t="shared" si="286"/>
        <v>321158.5</v>
      </c>
      <c r="N906" s="23">
        <v>0</v>
      </c>
      <c r="O906" s="15">
        <f t="shared" si="290"/>
        <v>0</v>
      </c>
      <c r="P906" s="19">
        <v>0</v>
      </c>
      <c r="Q906" s="32">
        <v>0</v>
      </c>
      <c r="R906" s="37">
        <f t="shared" si="287"/>
        <v>0</v>
      </c>
      <c r="S906" s="2">
        <v>0</v>
      </c>
      <c r="T906" s="3">
        <f t="shared" si="288"/>
        <v>0</v>
      </c>
      <c r="U906" s="8">
        <f t="shared" si="289"/>
        <v>0</v>
      </c>
    </row>
    <row r="907" spans="1:21" ht="15.75" x14ac:dyDescent="0.25">
      <c r="A907" s="4" t="s">
        <v>59</v>
      </c>
      <c r="B907" t="s">
        <v>98</v>
      </c>
      <c r="C907" t="s">
        <v>30</v>
      </c>
      <c r="D907" s="1">
        <v>858</v>
      </c>
      <c r="E907" s="1">
        <v>8151</v>
      </c>
      <c r="F907" s="26">
        <v>0.5</v>
      </c>
      <c r="G907" s="29">
        <v>0</v>
      </c>
      <c r="H907" s="32"/>
      <c r="I907" s="40">
        <f t="shared" si="284"/>
        <v>0</v>
      </c>
      <c r="J907" s="19">
        <v>708678</v>
      </c>
      <c r="K907" s="32">
        <v>66361</v>
      </c>
      <c r="L907" s="43">
        <f t="shared" si="285"/>
        <v>321158.5</v>
      </c>
      <c r="M907" s="5">
        <f t="shared" si="286"/>
        <v>321158.5</v>
      </c>
      <c r="N907" s="23">
        <v>0</v>
      </c>
      <c r="O907" s="15">
        <f t="shared" si="290"/>
        <v>0</v>
      </c>
      <c r="P907" s="19">
        <v>0</v>
      </c>
      <c r="Q907" s="32">
        <v>0</v>
      </c>
      <c r="R907" s="37">
        <f t="shared" si="287"/>
        <v>0</v>
      </c>
      <c r="S907" s="2">
        <v>0</v>
      </c>
      <c r="T907" s="3">
        <f t="shared" si="288"/>
        <v>0</v>
      </c>
      <c r="U907" s="8">
        <f t="shared" si="289"/>
        <v>0</v>
      </c>
    </row>
    <row r="908" spans="1:21" ht="15.75" x14ac:dyDescent="0.25">
      <c r="A908" s="4" t="s">
        <v>59</v>
      </c>
      <c r="B908" t="s">
        <v>98</v>
      </c>
      <c r="C908" t="s">
        <v>35</v>
      </c>
      <c r="D908" s="1">
        <v>858</v>
      </c>
      <c r="E908" s="1">
        <v>8151</v>
      </c>
      <c r="F908" s="26">
        <v>0.5</v>
      </c>
      <c r="G908" s="29">
        <v>0</v>
      </c>
      <c r="H908" s="32"/>
      <c r="I908" s="40">
        <f t="shared" si="284"/>
        <v>0</v>
      </c>
      <c r="J908" s="19">
        <v>708678</v>
      </c>
      <c r="K908" s="32">
        <v>66361</v>
      </c>
      <c r="L908" s="43">
        <f t="shared" si="285"/>
        <v>321158.5</v>
      </c>
      <c r="M908" s="5">
        <f t="shared" si="286"/>
        <v>321158.5</v>
      </c>
      <c r="N908" s="23">
        <v>1.73E-4</v>
      </c>
      <c r="O908" s="15">
        <f t="shared" si="290"/>
        <v>55.560420499999999</v>
      </c>
      <c r="P908" s="19">
        <v>0</v>
      </c>
      <c r="Q908" s="32">
        <v>0</v>
      </c>
      <c r="R908" s="37">
        <f t="shared" si="287"/>
        <v>0</v>
      </c>
      <c r="S908" s="2">
        <v>1.73E-4</v>
      </c>
      <c r="T908" s="3">
        <f t="shared" si="288"/>
        <v>0</v>
      </c>
      <c r="U908" s="8">
        <f t="shared" si="289"/>
        <v>55.560420499999999</v>
      </c>
    </row>
    <row r="909" spans="1:21" ht="15.75" x14ac:dyDescent="0.25">
      <c r="A909" s="4" t="s">
        <v>59</v>
      </c>
      <c r="B909" t="s">
        <v>98</v>
      </c>
      <c r="C909" t="s">
        <v>31</v>
      </c>
      <c r="D909" s="1">
        <v>858</v>
      </c>
      <c r="E909" s="1">
        <v>8151</v>
      </c>
      <c r="F909" s="26">
        <v>0.5</v>
      </c>
      <c r="G909" s="29">
        <v>0</v>
      </c>
      <c r="H909" s="32"/>
      <c r="I909" s="40">
        <f t="shared" si="284"/>
        <v>0</v>
      </c>
      <c r="J909" s="19">
        <v>708678</v>
      </c>
      <c r="K909" s="32">
        <v>66361</v>
      </c>
      <c r="L909" s="43">
        <f t="shared" si="285"/>
        <v>321158.5</v>
      </c>
      <c r="M909" s="5">
        <f t="shared" si="286"/>
        <v>321158.5</v>
      </c>
      <c r="N909" s="23">
        <v>4.8999999999999998E-5</v>
      </c>
      <c r="O909" s="15">
        <f t="shared" si="290"/>
        <v>15.7367665</v>
      </c>
      <c r="P909" s="19">
        <v>0</v>
      </c>
      <c r="Q909" s="32">
        <v>0</v>
      </c>
      <c r="R909" s="37">
        <f t="shared" si="287"/>
        <v>0</v>
      </c>
      <c r="S909" s="2">
        <v>4.6E-5</v>
      </c>
      <c r="T909" s="3">
        <f t="shared" si="288"/>
        <v>0</v>
      </c>
      <c r="U909" s="8">
        <f t="shared" si="289"/>
        <v>15.7367665</v>
      </c>
    </row>
    <row r="910" spans="1:21" ht="15.75" x14ac:dyDescent="0.25">
      <c r="A910" s="4" t="s">
        <v>59</v>
      </c>
      <c r="B910" t="s">
        <v>98</v>
      </c>
      <c r="C910" t="s">
        <v>163</v>
      </c>
      <c r="D910" s="1">
        <v>858</v>
      </c>
      <c r="E910" s="1">
        <v>8151</v>
      </c>
      <c r="F910" s="26">
        <v>0.5</v>
      </c>
      <c r="G910" s="29">
        <v>0</v>
      </c>
      <c r="H910" s="32"/>
      <c r="I910" s="40">
        <f t="shared" si="284"/>
        <v>0</v>
      </c>
      <c r="J910" s="19">
        <v>708678</v>
      </c>
      <c r="K910" s="32">
        <v>66361</v>
      </c>
      <c r="L910" s="43">
        <f t="shared" si="285"/>
        <v>321158.5</v>
      </c>
      <c r="M910" s="5">
        <f t="shared" si="286"/>
        <v>321158.5</v>
      </c>
      <c r="N910" s="23">
        <v>7.2000000000000002E-5</v>
      </c>
      <c r="O910" s="15">
        <f t="shared" si="290"/>
        <v>23.123412000000002</v>
      </c>
      <c r="P910" s="19">
        <v>0</v>
      </c>
      <c r="Q910" s="32">
        <v>0</v>
      </c>
      <c r="R910" s="37">
        <f t="shared" si="287"/>
        <v>0</v>
      </c>
      <c r="S910" s="2">
        <v>3.6999999999999998E-5</v>
      </c>
      <c r="T910" s="3">
        <f t="shared" si="288"/>
        <v>0</v>
      </c>
      <c r="U910" s="8">
        <f t="shared" si="289"/>
        <v>23.123412000000002</v>
      </c>
    </row>
    <row r="911" spans="1:21" ht="15.75" x14ac:dyDescent="0.25">
      <c r="A911" s="4" t="s">
        <v>4</v>
      </c>
      <c r="B911" s="16" t="s">
        <v>19</v>
      </c>
      <c r="C911" t="s">
        <v>60</v>
      </c>
      <c r="D911" s="1">
        <v>488</v>
      </c>
      <c r="E911" s="1">
        <v>8502</v>
      </c>
      <c r="F911" s="26">
        <v>0.75</v>
      </c>
      <c r="G911" s="29">
        <v>856392</v>
      </c>
      <c r="H911" s="32">
        <v>125360</v>
      </c>
      <c r="I911" s="40">
        <f t="shared" si="284"/>
        <v>548274</v>
      </c>
      <c r="J911" s="51">
        <v>0</v>
      </c>
      <c r="K911" s="33"/>
      <c r="L911" s="43">
        <f t="shared" si="285"/>
        <v>0</v>
      </c>
      <c r="M911" s="5">
        <f t="shared" si="286"/>
        <v>548274</v>
      </c>
      <c r="N911" s="23">
        <v>1.147E-3</v>
      </c>
      <c r="O911" s="15">
        <f t="shared" si="290"/>
        <v>628.87027799999998</v>
      </c>
      <c r="P911" s="19">
        <v>44744</v>
      </c>
      <c r="Q911" s="32"/>
      <c r="R911" s="37">
        <f t="shared" si="287"/>
        <v>33558</v>
      </c>
      <c r="S911" s="2">
        <v>1.145E-3</v>
      </c>
      <c r="T911" s="3">
        <f t="shared" si="288"/>
        <v>38.423909999999999</v>
      </c>
      <c r="U911" s="8">
        <f t="shared" si="289"/>
        <v>667.29418799999996</v>
      </c>
    </row>
    <row r="912" spans="1:21" ht="15.75" x14ac:dyDescent="0.25">
      <c r="A912" s="4" t="s">
        <v>4</v>
      </c>
      <c r="B912" s="16" t="s">
        <v>19</v>
      </c>
      <c r="C912" t="s">
        <v>61</v>
      </c>
      <c r="D912" s="1">
        <v>488</v>
      </c>
      <c r="E912" s="1">
        <v>8502</v>
      </c>
      <c r="F912" s="26">
        <v>0.75</v>
      </c>
      <c r="G912" s="29">
        <v>856392</v>
      </c>
      <c r="H912" s="32">
        <v>125360</v>
      </c>
      <c r="I912" s="40">
        <f t="shared" si="284"/>
        <v>548274</v>
      </c>
      <c r="J912" s="51">
        <v>0</v>
      </c>
      <c r="K912" s="33"/>
      <c r="L912" s="43">
        <f t="shared" si="285"/>
        <v>0</v>
      </c>
      <c r="M912" s="5">
        <f t="shared" si="286"/>
        <v>548274</v>
      </c>
      <c r="N912" s="23">
        <v>1.13E-4</v>
      </c>
      <c r="O912" s="15">
        <f t="shared" si="290"/>
        <v>61.954961999999995</v>
      </c>
      <c r="P912" s="19">
        <v>44744</v>
      </c>
      <c r="Q912" s="32"/>
      <c r="R912" s="37">
        <f t="shared" si="287"/>
        <v>33558</v>
      </c>
      <c r="S912" s="2">
        <v>1.0900000000000001E-4</v>
      </c>
      <c r="T912" s="3">
        <f t="shared" si="288"/>
        <v>3.6578220000000004</v>
      </c>
      <c r="U912" s="8">
        <f t="shared" si="289"/>
        <v>65.612783999999991</v>
      </c>
    </row>
    <row r="913" spans="1:21" ht="15.75" x14ac:dyDescent="0.25">
      <c r="A913" s="4" t="s">
        <v>4</v>
      </c>
      <c r="B913" s="16" t="s">
        <v>19</v>
      </c>
      <c r="C913" t="s">
        <v>62</v>
      </c>
      <c r="D913" s="1">
        <v>488</v>
      </c>
      <c r="E913" s="1">
        <v>8502</v>
      </c>
      <c r="F913" s="26">
        <v>0.75</v>
      </c>
      <c r="G913" s="29">
        <v>856392</v>
      </c>
      <c r="H913" s="32">
        <v>125360</v>
      </c>
      <c r="I913" s="40">
        <f t="shared" si="284"/>
        <v>548274</v>
      </c>
      <c r="J913" s="51">
        <v>0</v>
      </c>
      <c r="K913" s="33"/>
      <c r="L913" s="43">
        <f t="shared" si="285"/>
        <v>0</v>
      </c>
      <c r="M913" s="5">
        <f t="shared" si="286"/>
        <v>548274</v>
      </c>
      <c r="N913" s="23">
        <v>4.2200000000000001E-4</v>
      </c>
      <c r="O913" s="15">
        <f t="shared" si="290"/>
        <v>231.37162800000002</v>
      </c>
      <c r="P913" s="19">
        <v>44744</v>
      </c>
      <c r="Q913" s="32"/>
      <c r="R913" s="37">
        <f t="shared" si="287"/>
        <v>33558</v>
      </c>
      <c r="S913" s="2">
        <v>3.8099999999999999E-4</v>
      </c>
      <c r="T913" s="3">
        <f t="shared" si="288"/>
        <v>12.785598</v>
      </c>
      <c r="U913" s="8">
        <f t="shared" si="289"/>
        <v>244.15722600000001</v>
      </c>
    </row>
    <row r="914" spans="1:21" ht="15.75" x14ac:dyDescent="0.25">
      <c r="A914" s="4" t="s">
        <v>4</v>
      </c>
      <c r="B914" s="16" t="s">
        <v>19</v>
      </c>
      <c r="C914" t="s">
        <v>74</v>
      </c>
      <c r="D914" s="1">
        <v>488</v>
      </c>
      <c r="E914" s="1">
        <v>8502</v>
      </c>
      <c r="F914" s="26">
        <v>0.5</v>
      </c>
      <c r="G914" s="29">
        <v>856392</v>
      </c>
      <c r="H914" s="32">
        <v>125360</v>
      </c>
      <c r="I914" s="40">
        <f t="shared" si="284"/>
        <v>365516</v>
      </c>
      <c r="J914" s="51">
        <v>0</v>
      </c>
      <c r="K914" s="33"/>
      <c r="L914" s="43">
        <f t="shared" si="285"/>
        <v>0</v>
      </c>
      <c r="M914" s="5">
        <f t="shared" si="286"/>
        <v>365516</v>
      </c>
      <c r="N914" s="23">
        <v>5.0390000000000001E-3</v>
      </c>
      <c r="O914" s="15">
        <f t="shared" si="290"/>
        <v>1841.835124</v>
      </c>
      <c r="P914" s="19">
        <v>44744</v>
      </c>
      <c r="Q914" s="32"/>
      <c r="R914" s="37">
        <f t="shared" si="287"/>
        <v>22372</v>
      </c>
      <c r="S914" s="2">
        <v>5.0080000000000003E-3</v>
      </c>
      <c r="T914" s="3">
        <f t="shared" si="288"/>
        <v>112.03897600000001</v>
      </c>
      <c r="U914" s="8">
        <f t="shared" si="289"/>
        <v>1953.8741</v>
      </c>
    </row>
    <row r="915" spans="1:21" ht="15.75" x14ac:dyDescent="0.25">
      <c r="A915" s="4" t="s">
        <v>4</v>
      </c>
      <c r="B915" s="16" t="s">
        <v>19</v>
      </c>
      <c r="C915" t="s">
        <v>63</v>
      </c>
      <c r="D915" s="1">
        <v>488</v>
      </c>
      <c r="E915" s="1">
        <v>8502</v>
      </c>
      <c r="F915" s="26">
        <v>0.5</v>
      </c>
      <c r="G915" s="29">
        <v>856392</v>
      </c>
      <c r="H915" s="32">
        <v>125360</v>
      </c>
      <c r="I915" s="40">
        <f t="shared" si="284"/>
        <v>365516</v>
      </c>
      <c r="J915" s="51">
        <v>0</v>
      </c>
      <c r="K915" s="33"/>
      <c r="L915" s="43">
        <f t="shared" si="285"/>
        <v>0</v>
      </c>
      <c r="M915" s="5">
        <f t="shared" si="286"/>
        <v>365516</v>
      </c>
      <c r="N915" s="23">
        <v>0</v>
      </c>
      <c r="O915" s="15">
        <f t="shared" si="290"/>
        <v>0</v>
      </c>
      <c r="P915" s="19">
        <v>44744</v>
      </c>
      <c r="Q915" s="32"/>
      <c r="R915" s="37">
        <f t="shared" si="287"/>
        <v>22372</v>
      </c>
      <c r="S915" s="2">
        <v>0</v>
      </c>
      <c r="T915" s="3">
        <f t="shared" si="288"/>
        <v>0</v>
      </c>
      <c r="U915" s="8">
        <f t="shared" si="289"/>
        <v>0</v>
      </c>
    </row>
    <row r="916" spans="1:21" ht="15.75" x14ac:dyDescent="0.25">
      <c r="A916" s="4" t="s">
        <v>4</v>
      </c>
      <c r="B916" s="16" t="s">
        <v>19</v>
      </c>
      <c r="C916" t="s">
        <v>64</v>
      </c>
      <c r="D916" s="1">
        <v>488</v>
      </c>
      <c r="E916" s="1">
        <v>8502</v>
      </c>
      <c r="F916" s="26">
        <v>0</v>
      </c>
      <c r="G916" s="29">
        <v>856392</v>
      </c>
      <c r="H916" s="32">
        <v>125360</v>
      </c>
      <c r="I916" s="40">
        <f t="shared" si="284"/>
        <v>0</v>
      </c>
      <c r="J916" s="51">
        <v>0</v>
      </c>
      <c r="K916" s="33"/>
      <c r="L916" s="43">
        <f t="shared" si="285"/>
        <v>0</v>
      </c>
      <c r="M916" s="5">
        <f t="shared" si="286"/>
        <v>0</v>
      </c>
      <c r="N916" s="23">
        <v>6.7999999999999999E-5</v>
      </c>
      <c r="O916" s="15">
        <f t="shared" si="290"/>
        <v>0</v>
      </c>
      <c r="P916" s="19">
        <v>44744</v>
      </c>
      <c r="Q916" s="32"/>
      <c r="R916" s="37">
        <f t="shared" si="287"/>
        <v>0</v>
      </c>
      <c r="S916" s="2">
        <v>6.7999999999999999E-5</v>
      </c>
      <c r="T916" s="3">
        <f t="shared" si="288"/>
        <v>0</v>
      </c>
      <c r="U916" s="8">
        <f t="shared" si="289"/>
        <v>0</v>
      </c>
    </row>
    <row r="917" spans="1:21" ht="15.75" x14ac:dyDescent="0.25">
      <c r="A917" s="4" t="s">
        <v>4</v>
      </c>
      <c r="B917" s="16" t="s">
        <v>19</v>
      </c>
      <c r="C917" t="s">
        <v>65</v>
      </c>
      <c r="D917" s="1">
        <v>488</v>
      </c>
      <c r="E917" s="1">
        <v>8502</v>
      </c>
      <c r="F917" s="26">
        <v>0</v>
      </c>
      <c r="G917" s="29">
        <v>856392</v>
      </c>
      <c r="H917" s="32">
        <v>125360</v>
      </c>
      <c r="I917" s="40">
        <f t="shared" si="284"/>
        <v>0</v>
      </c>
      <c r="J917" s="51">
        <v>0</v>
      </c>
      <c r="K917" s="33"/>
      <c r="L917" s="43">
        <f t="shared" si="285"/>
        <v>0</v>
      </c>
      <c r="M917" s="5">
        <f t="shared" si="286"/>
        <v>0</v>
      </c>
      <c r="N917" s="23">
        <v>1.54E-4</v>
      </c>
      <c r="O917" s="15">
        <f t="shared" si="290"/>
        <v>0</v>
      </c>
      <c r="P917" s="19">
        <v>44744</v>
      </c>
      <c r="Q917" s="32"/>
      <c r="R917" s="37">
        <f t="shared" si="287"/>
        <v>0</v>
      </c>
      <c r="S917" s="2">
        <v>1.03E-4</v>
      </c>
      <c r="T917" s="3">
        <f t="shared" si="288"/>
        <v>0</v>
      </c>
      <c r="U917" s="8">
        <f t="shared" si="289"/>
        <v>0</v>
      </c>
    </row>
    <row r="918" spans="1:21" ht="15.75" x14ac:dyDescent="0.25">
      <c r="A918" s="4" t="s">
        <v>4</v>
      </c>
      <c r="B918" s="16" t="s">
        <v>19</v>
      </c>
      <c r="C918" t="s">
        <v>82</v>
      </c>
      <c r="D918" s="1">
        <v>488</v>
      </c>
      <c r="E918" s="1">
        <v>8502</v>
      </c>
      <c r="F918" s="26">
        <v>0</v>
      </c>
      <c r="G918" s="29">
        <v>856392</v>
      </c>
      <c r="H918" s="32">
        <v>125360</v>
      </c>
      <c r="I918" s="40">
        <f t="shared" si="284"/>
        <v>0</v>
      </c>
      <c r="J918" s="51">
        <v>0</v>
      </c>
      <c r="K918" s="33"/>
      <c r="L918" s="43">
        <f t="shared" si="285"/>
        <v>0</v>
      </c>
      <c r="M918" s="5">
        <f t="shared" si="286"/>
        <v>0</v>
      </c>
      <c r="N918" s="23">
        <v>3.6000000000000001E-5</v>
      </c>
      <c r="O918" s="15">
        <f t="shared" si="290"/>
        <v>0</v>
      </c>
      <c r="P918" s="19">
        <v>44744</v>
      </c>
      <c r="Q918" s="32"/>
      <c r="R918" s="37">
        <f t="shared" si="287"/>
        <v>0</v>
      </c>
      <c r="S918" s="2">
        <v>3.6999999999999998E-5</v>
      </c>
      <c r="T918" s="3">
        <f t="shared" si="288"/>
        <v>0</v>
      </c>
      <c r="U918" s="8">
        <f t="shared" si="289"/>
        <v>0</v>
      </c>
    </row>
    <row r="919" spans="1:21" ht="15.75" x14ac:dyDescent="0.25">
      <c r="A919" s="4" t="s">
        <v>4</v>
      </c>
      <c r="B919" s="16" t="s">
        <v>19</v>
      </c>
      <c r="C919" t="s">
        <v>67</v>
      </c>
      <c r="D919" s="1">
        <v>488</v>
      </c>
      <c r="E919" s="1">
        <v>8502</v>
      </c>
      <c r="F919" s="26">
        <v>0.75</v>
      </c>
      <c r="G919" s="29">
        <v>856392</v>
      </c>
      <c r="H919" s="32">
        <v>125360</v>
      </c>
      <c r="I919" s="40">
        <f t="shared" si="284"/>
        <v>548274</v>
      </c>
      <c r="J919" s="51">
        <v>0</v>
      </c>
      <c r="K919" s="33"/>
      <c r="L919" s="43">
        <f t="shared" si="285"/>
        <v>0</v>
      </c>
      <c r="M919" s="5">
        <f t="shared" si="286"/>
        <v>548274</v>
      </c>
      <c r="N919" s="23">
        <v>6.6000000000000005E-5</v>
      </c>
      <c r="O919" s="15">
        <f t="shared" si="290"/>
        <v>36.186084000000001</v>
      </c>
      <c r="P919" s="19">
        <v>44744</v>
      </c>
      <c r="Q919" s="32"/>
      <c r="R919" s="37">
        <f t="shared" si="287"/>
        <v>33558</v>
      </c>
      <c r="S919" s="2">
        <v>6.6000000000000005E-5</v>
      </c>
      <c r="T919" s="3">
        <f t="shared" si="288"/>
        <v>2.2148280000000002</v>
      </c>
      <c r="U919" s="8">
        <f t="shared" si="289"/>
        <v>38.400911999999998</v>
      </c>
    </row>
    <row r="920" spans="1:21" ht="15.75" x14ac:dyDescent="0.25">
      <c r="A920" s="4" t="s">
        <v>4</v>
      </c>
      <c r="B920" s="16" t="s">
        <v>19</v>
      </c>
      <c r="C920" t="s">
        <v>80</v>
      </c>
      <c r="D920" s="1">
        <v>488</v>
      </c>
      <c r="E920" s="1">
        <v>8502</v>
      </c>
      <c r="F920" s="26">
        <v>0.75</v>
      </c>
      <c r="G920" s="29">
        <v>856392</v>
      </c>
      <c r="H920" s="32">
        <v>125360</v>
      </c>
      <c r="I920" s="40">
        <f t="shared" si="284"/>
        <v>548274</v>
      </c>
      <c r="J920" s="51">
        <v>0</v>
      </c>
      <c r="K920" s="33"/>
      <c r="L920" s="43">
        <f t="shared" si="285"/>
        <v>0</v>
      </c>
      <c r="M920" s="5">
        <f t="shared" si="286"/>
        <v>548274</v>
      </c>
      <c r="N920" s="23">
        <v>0</v>
      </c>
      <c r="O920" s="15">
        <f t="shared" si="290"/>
        <v>0</v>
      </c>
      <c r="P920" s="19">
        <v>44744</v>
      </c>
      <c r="Q920" s="32"/>
      <c r="R920" s="37">
        <f t="shared" si="287"/>
        <v>33558</v>
      </c>
      <c r="S920" s="2">
        <v>0</v>
      </c>
      <c r="T920" s="3">
        <f t="shared" si="288"/>
        <v>0</v>
      </c>
      <c r="U920" s="8">
        <f t="shared" si="289"/>
        <v>0</v>
      </c>
    </row>
    <row r="921" spans="1:21" ht="15.75" x14ac:dyDescent="0.25">
      <c r="A921" s="4" t="s">
        <v>4</v>
      </c>
      <c r="B921" s="16" t="s">
        <v>19</v>
      </c>
      <c r="C921" t="s">
        <v>68</v>
      </c>
      <c r="D921" s="1">
        <v>488</v>
      </c>
      <c r="E921" s="1">
        <v>8502</v>
      </c>
      <c r="F921" s="26">
        <v>0.75</v>
      </c>
      <c r="G921" s="29">
        <v>856392</v>
      </c>
      <c r="H921" s="32">
        <v>125360</v>
      </c>
      <c r="I921" s="40">
        <f t="shared" si="284"/>
        <v>548274</v>
      </c>
      <c r="J921" s="51">
        <v>0</v>
      </c>
      <c r="K921" s="33"/>
      <c r="L921" s="43">
        <f t="shared" si="285"/>
        <v>0</v>
      </c>
      <c r="M921" s="5">
        <f t="shared" si="286"/>
        <v>548274</v>
      </c>
      <c r="N921" s="23">
        <v>1.0900000000000001E-4</v>
      </c>
      <c r="O921" s="15">
        <f t="shared" si="290"/>
        <v>59.761866000000005</v>
      </c>
      <c r="P921" s="19">
        <v>44744</v>
      </c>
      <c r="Q921" s="32"/>
      <c r="R921" s="37">
        <f t="shared" si="287"/>
        <v>33558</v>
      </c>
      <c r="S921" s="2">
        <v>1.0900000000000001E-4</v>
      </c>
      <c r="T921" s="3">
        <f t="shared" si="288"/>
        <v>3.6578220000000004</v>
      </c>
      <c r="U921" s="8">
        <f t="shared" si="289"/>
        <v>63.419688000000008</v>
      </c>
    </row>
    <row r="922" spans="1:21" ht="15.75" x14ac:dyDescent="0.25">
      <c r="A922" s="4" t="s">
        <v>4</v>
      </c>
      <c r="B922" s="16" t="s">
        <v>19</v>
      </c>
      <c r="C922" t="s">
        <v>81</v>
      </c>
      <c r="D922" s="1">
        <v>488</v>
      </c>
      <c r="E922" s="1">
        <v>8502</v>
      </c>
      <c r="F922" s="26">
        <v>0</v>
      </c>
      <c r="G922" s="29">
        <v>856392</v>
      </c>
      <c r="H922" s="32">
        <v>125360</v>
      </c>
      <c r="I922" s="40">
        <f t="shared" si="284"/>
        <v>0</v>
      </c>
      <c r="J922" s="51">
        <v>0</v>
      </c>
      <c r="K922" s="33"/>
      <c r="L922" s="43">
        <f t="shared" si="285"/>
        <v>0</v>
      </c>
      <c r="M922" s="5">
        <f t="shared" si="286"/>
        <v>0</v>
      </c>
      <c r="N922" s="23">
        <v>1.0579999999999999E-3</v>
      </c>
      <c r="O922" s="15">
        <f t="shared" si="290"/>
        <v>0</v>
      </c>
      <c r="P922" s="19">
        <v>44744</v>
      </c>
      <c r="Q922" s="32"/>
      <c r="R922" s="37">
        <f t="shared" si="287"/>
        <v>0</v>
      </c>
      <c r="S922" s="2">
        <v>9.810000000000001E-4</v>
      </c>
      <c r="T922" s="3">
        <f t="shared" si="288"/>
        <v>0</v>
      </c>
      <c r="U922" s="8">
        <f t="shared" si="289"/>
        <v>0</v>
      </c>
    </row>
    <row r="923" spans="1:21" ht="15.75" x14ac:dyDescent="0.25">
      <c r="A923" s="4" t="s">
        <v>4</v>
      </c>
      <c r="B923" s="16" t="s">
        <v>19</v>
      </c>
      <c r="C923" t="s">
        <v>193</v>
      </c>
      <c r="D923" s="1">
        <v>488</v>
      </c>
      <c r="E923" s="1">
        <v>8502</v>
      </c>
      <c r="F923" s="26">
        <v>0</v>
      </c>
      <c r="G923" s="29">
        <v>856392</v>
      </c>
      <c r="H923" s="32">
        <v>125360</v>
      </c>
      <c r="I923" s="40">
        <f t="shared" ref="I923" si="291">(G923-H923)*F923</f>
        <v>0</v>
      </c>
      <c r="J923" s="51">
        <v>0</v>
      </c>
      <c r="K923" s="33"/>
      <c r="L923" s="43">
        <f t="shared" ref="L923" si="292">(J923-K923)*F923</f>
        <v>0</v>
      </c>
      <c r="M923" s="5">
        <f t="shared" ref="M923" si="293">(G923-H923+J923-K923)*F923</f>
        <v>0</v>
      </c>
      <c r="N923" s="23">
        <v>6.7000000000000002E-5</v>
      </c>
      <c r="O923" s="15">
        <f t="shared" ref="O923" si="294">M923*N923</f>
        <v>0</v>
      </c>
      <c r="P923" s="19">
        <v>44744</v>
      </c>
      <c r="Q923" s="32"/>
      <c r="R923" s="37">
        <f t="shared" ref="R923" si="295">+(P923-Q923)*F923</f>
        <v>0</v>
      </c>
      <c r="S923" s="2">
        <v>6.8999999999999997E-5</v>
      </c>
      <c r="T923" s="3">
        <f t="shared" ref="T923" si="296">R923*S923</f>
        <v>0</v>
      </c>
      <c r="U923" s="8">
        <f t="shared" ref="U923" si="297">+O923+T923</f>
        <v>0</v>
      </c>
    </row>
    <row r="924" spans="1:21" ht="15.75" x14ac:dyDescent="0.25">
      <c r="A924" s="4" t="s">
        <v>4</v>
      </c>
      <c r="B924" s="16" t="s">
        <v>19</v>
      </c>
      <c r="C924" t="s">
        <v>69</v>
      </c>
      <c r="D924" s="1">
        <v>488</v>
      </c>
      <c r="E924" s="1">
        <v>8502</v>
      </c>
      <c r="F924" s="26">
        <v>0</v>
      </c>
      <c r="G924" s="29">
        <v>856392</v>
      </c>
      <c r="H924" s="32">
        <v>125360</v>
      </c>
      <c r="I924" s="40">
        <f t="shared" si="284"/>
        <v>0</v>
      </c>
      <c r="J924" s="51">
        <v>0</v>
      </c>
      <c r="K924" s="33"/>
      <c r="L924" s="43">
        <f t="shared" si="285"/>
        <v>0</v>
      </c>
      <c r="M924" s="5">
        <f t="shared" si="286"/>
        <v>0</v>
      </c>
      <c r="N924" s="23">
        <v>1.5E-5</v>
      </c>
      <c r="O924" s="15">
        <f t="shared" si="290"/>
        <v>0</v>
      </c>
      <c r="P924" s="19">
        <v>44744</v>
      </c>
      <c r="Q924" s="32"/>
      <c r="R924" s="37">
        <f t="shared" si="287"/>
        <v>0</v>
      </c>
      <c r="S924" s="2">
        <v>1.0000000000000001E-5</v>
      </c>
      <c r="T924" s="3">
        <f t="shared" si="288"/>
        <v>0</v>
      </c>
      <c r="U924" s="8">
        <f t="shared" si="289"/>
        <v>0</v>
      </c>
    </row>
    <row r="925" spans="1:21" ht="15.75" x14ac:dyDescent="0.25">
      <c r="A925" s="4" t="s">
        <v>4</v>
      </c>
      <c r="B925" s="16" t="s">
        <v>19</v>
      </c>
      <c r="C925" t="s">
        <v>70</v>
      </c>
      <c r="D925" s="1">
        <v>488</v>
      </c>
      <c r="E925" s="1">
        <v>8502</v>
      </c>
      <c r="F925" s="26">
        <v>0</v>
      </c>
      <c r="G925" s="29">
        <v>856392</v>
      </c>
      <c r="H925" s="32">
        <v>125360</v>
      </c>
      <c r="I925" s="40">
        <f t="shared" si="284"/>
        <v>0</v>
      </c>
      <c r="J925" s="51">
        <v>0</v>
      </c>
      <c r="K925" s="33"/>
      <c r="L925" s="43">
        <f t="shared" si="285"/>
        <v>0</v>
      </c>
      <c r="M925" s="5">
        <f t="shared" si="286"/>
        <v>0</v>
      </c>
      <c r="N925" s="23">
        <v>1.73E-4</v>
      </c>
      <c r="O925" s="15">
        <f t="shared" si="290"/>
        <v>0</v>
      </c>
      <c r="P925" s="19">
        <v>44744</v>
      </c>
      <c r="Q925" s="32"/>
      <c r="R925" s="37">
        <f t="shared" si="287"/>
        <v>0</v>
      </c>
      <c r="S925" s="2">
        <v>1.73E-4</v>
      </c>
      <c r="T925" s="3">
        <f t="shared" si="288"/>
        <v>0</v>
      </c>
      <c r="U925" s="8">
        <f t="shared" si="289"/>
        <v>0</v>
      </c>
    </row>
    <row r="926" spans="1:21" ht="15.75" x14ac:dyDescent="0.25">
      <c r="A926" s="4" t="s">
        <v>4</v>
      </c>
      <c r="B926" s="16" t="s">
        <v>19</v>
      </c>
      <c r="C926" t="s">
        <v>83</v>
      </c>
      <c r="D926" s="1">
        <v>488</v>
      </c>
      <c r="E926" s="1">
        <v>8502</v>
      </c>
      <c r="F926" s="26">
        <v>0</v>
      </c>
      <c r="G926" s="29">
        <v>856392</v>
      </c>
      <c r="H926" s="32">
        <v>125360</v>
      </c>
      <c r="I926" s="40">
        <f t="shared" si="284"/>
        <v>0</v>
      </c>
      <c r="J926" s="51">
        <v>0</v>
      </c>
      <c r="K926" s="33"/>
      <c r="L926" s="43">
        <f t="shared" si="285"/>
        <v>0</v>
      </c>
      <c r="M926" s="5">
        <f t="shared" si="286"/>
        <v>0</v>
      </c>
      <c r="N926" s="23">
        <v>1.7200000000000001E-4</v>
      </c>
      <c r="O926" s="15">
        <f t="shared" si="290"/>
        <v>0</v>
      </c>
      <c r="P926" s="19">
        <v>44744</v>
      </c>
      <c r="Q926" s="32"/>
      <c r="R926" s="37">
        <f t="shared" si="287"/>
        <v>0</v>
      </c>
      <c r="S926" s="2">
        <v>1.75E-4</v>
      </c>
      <c r="T926" s="3">
        <f t="shared" si="288"/>
        <v>0</v>
      </c>
      <c r="U926" s="8">
        <f t="shared" si="289"/>
        <v>0</v>
      </c>
    </row>
    <row r="927" spans="1:21" ht="15.75" x14ac:dyDescent="0.25">
      <c r="A927" s="4" t="s">
        <v>4</v>
      </c>
      <c r="B927" s="16" t="s">
        <v>19</v>
      </c>
      <c r="C927" t="s">
        <v>30</v>
      </c>
      <c r="D927" s="1">
        <v>488</v>
      </c>
      <c r="E927" s="1">
        <v>8502</v>
      </c>
      <c r="F927" s="26">
        <v>0.5</v>
      </c>
      <c r="G927" s="29">
        <v>856392</v>
      </c>
      <c r="H927" s="32">
        <v>125360</v>
      </c>
      <c r="I927" s="40">
        <f t="shared" si="284"/>
        <v>365516</v>
      </c>
      <c r="J927" s="51">
        <v>0</v>
      </c>
      <c r="K927" s="33"/>
      <c r="L927" s="43">
        <f t="shared" si="285"/>
        <v>0</v>
      </c>
      <c r="M927" s="5">
        <f t="shared" si="286"/>
        <v>365516</v>
      </c>
      <c r="N927" s="23">
        <v>0</v>
      </c>
      <c r="O927" s="15">
        <f t="shared" si="290"/>
        <v>0</v>
      </c>
      <c r="P927" s="19">
        <v>44744</v>
      </c>
      <c r="Q927" s="32"/>
      <c r="R927" s="37">
        <f t="shared" si="287"/>
        <v>22372</v>
      </c>
      <c r="S927" s="2">
        <v>0</v>
      </c>
      <c r="T927" s="3">
        <f t="shared" si="288"/>
        <v>0</v>
      </c>
      <c r="U927" s="8">
        <f t="shared" si="289"/>
        <v>0</v>
      </c>
    </row>
    <row r="928" spans="1:21" ht="15.75" x14ac:dyDescent="0.25">
      <c r="A928" s="4" t="s">
        <v>4</v>
      </c>
      <c r="B928" s="16" t="s">
        <v>19</v>
      </c>
      <c r="C928" t="s">
        <v>35</v>
      </c>
      <c r="D928" s="1">
        <v>488</v>
      </c>
      <c r="E928" s="1">
        <v>8502</v>
      </c>
      <c r="F928" s="26">
        <v>0</v>
      </c>
      <c r="G928" s="29">
        <v>856392</v>
      </c>
      <c r="H928" s="32">
        <v>125360</v>
      </c>
      <c r="I928" s="40">
        <f t="shared" si="284"/>
        <v>0</v>
      </c>
      <c r="J928" s="51">
        <v>0</v>
      </c>
      <c r="K928" s="33"/>
      <c r="L928" s="43">
        <f t="shared" si="285"/>
        <v>0</v>
      </c>
      <c r="M928" s="5">
        <f t="shared" si="286"/>
        <v>0</v>
      </c>
      <c r="N928" s="23">
        <v>1.73E-4</v>
      </c>
      <c r="O928" s="15">
        <f t="shared" si="290"/>
        <v>0</v>
      </c>
      <c r="P928" s="19">
        <v>44744</v>
      </c>
      <c r="Q928" s="32"/>
      <c r="R928" s="37">
        <f t="shared" si="287"/>
        <v>0</v>
      </c>
      <c r="S928" s="2">
        <v>1.73E-4</v>
      </c>
      <c r="T928" s="3">
        <f t="shared" si="288"/>
        <v>0</v>
      </c>
      <c r="U928" s="8">
        <f t="shared" si="289"/>
        <v>0</v>
      </c>
    </row>
    <row r="929" spans="1:21" ht="15.75" x14ac:dyDescent="0.25">
      <c r="A929" s="4" t="s">
        <v>4</v>
      </c>
      <c r="B929" s="16" t="s">
        <v>19</v>
      </c>
      <c r="C929" t="s">
        <v>36</v>
      </c>
      <c r="D929" s="1">
        <v>488</v>
      </c>
      <c r="E929" s="1">
        <v>8502</v>
      </c>
      <c r="F929" s="26">
        <v>0</v>
      </c>
      <c r="G929" s="29">
        <v>856392</v>
      </c>
      <c r="H929" s="32">
        <v>125360</v>
      </c>
      <c r="I929" s="40">
        <f t="shared" si="284"/>
        <v>0</v>
      </c>
      <c r="J929" s="51">
        <v>0</v>
      </c>
      <c r="K929" s="33"/>
      <c r="L929" s="43">
        <f t="shared" si="285"/>
        <v>0</v>
      </c>
      <c r="M929" s="5">
        <f t="shared" si="286"/>
        <v>0</v>
      </c>
      <c r="N929" s="23">
        <v>3.4E-5</v>
      </c>
      <c r="O929" s="15">
        <f t="shared" si="290"/>
        <v>0</v>
      </c>
      <c r="P929" s="19">
        <v>44744</v>
      </c>
      <c r="Q929" s="32"/>
      <c r="R929" s="37">
        <f t="shared" si="287"/>
        <v>0</v>
      </c>
      <c r="S929" s="2">
        <v>3.6000000000000001E-5</v>
      </c>
      <c r="T929" s="3">
        <f t="shared" si="288"/>
        <v>0</v>
      </c>
      <c r="U929" s="8">
        <f t="shared" si="289"/>
        <v>0</v>
      </c>
    </row>
    <row r="930" spans="1:21" ht="15.75" x14ac:dyDescent="0.25">
      <c r="A930" s="4" t="s">
        <v>4</v>
      </c>
      <c r="B930" s="16" t="s">
        <v>19</v>
      </c>
      <c r="C930" t="s">
        <v>19</v>
      </c>
      <c r="D930" s="1">
        <v>488</v>
      </c>
      <c r="E930" s="1">
        <v>8502</v>
      </c>
      <c r="F930" s="26">
        <v>0.75</v>
      </c>
      <c r="G930" s="29">
        <v>856392</v>
      </c>
      <c r="H930" s="32">
        <v>125360</v>
      </c>
      <c r="I930" s="40">
        <f t="shared" si="284"/>
        <v>548274</v>
      </c>
      <c r="J930" s="51">
        <v>0</v>
      </c>
      <c r="K930" s="33"/>
      <c r="L930" s="43">
        <f t="shared" si="285"/>
        <v>0</v>
      </c>
      <c r="M930" s="5">
        <f t="shared" si="286"/>
        <v>548274</v>
      </c>
      <c r="N930" s="23">
        <v>0</v>
      </c>
      <c r="O930" s="15">
        <f t="shared" si="290"/>
        <v>0</v>
      </c>
      <c r="P930" s="19">
        <v>44744</v>
      </c>
      <c r="Q930" s="32"/>
      <c r="R930" s="37">
        <f t="shared" si="287"/>
        <v>33558</v>
      </c>
      <c r="S930" s="2">
        <v>0</v>
      </c>
      <c r="T930" s="3">
        <f t="shared" si="288"/>
        <v>0</v>
      </c>
      <c r="U930" s="8">
        <f t="shared" si="289"/>
        <v>0</v>
      </c>
    </row>
    <row r="931" spans="1:21" ht="15.75" x14ac:dyDescent="0.25">
      <c r="A931" s="4" t="s">
        <v>4</v>
      </c>
      <c r="B931" s="16" t="s">
        <v>19</v>
      </c>
      <c r="C931" t="s">
        <v>34</v>
      </c>
      <c r="D931" s="1">
        <v>488</v>
      </c>
      <c r="E931" s="1">
        <v>8502</v>
      </c>
      <c r="F931" s="26">
        <v>0</v>
      </c>
      <c r="G931" s="29">
        <v>856392</v>
      </c>
      <c r="H931" s="32">
        <v>125360</v>
      </c>
      <c r="I931" s="40">
        <f t="shared" si="284"/>
        <v>0</v>
      </c>
      <c r="J931" s="51">
        <v>0</v>
      </c>
      <c r="K931" s="33"/>
      <c r="L931" s="43">
        <f t="shared" si="285"/>
        <v>0</v>
      </c>
      <c r="M931" s="5">
        <f t="shared" si="286"/>
        <v>0</v>
      </c>
      <c r="N931" s="23">
        <v>0</v>
      </c>
      <c r="O931" s="15">
        <f t="shared" si="290"/>
        <v>0</v>
      </c>
      <c r="P931" s="19">
        <v>44744</v>
      </c>
      <c r="Q931" s="32"/>
      <c r="R931" s="37">
        <f t="shared" si="287"/>
        <v>0</v>
      </c>
      <c r="S931" s="2">
        <v>0</v>
      </c>
      <c r="T931" s="3">
        <f t="shared" si="288"/>
        <v>0</v>
      </c>
      <c r="U931" s="8">
        <f t="shared" si="289"/>
        <v>0</v>
      </c>
    </row>
    <row r="932" spans="1:21" ht="15.75" x14ac:dyDescent="0.25">
      <c r="A932" s="4" t="s">
        <v>4</v>
      </c>
      <c r="B932" s="16" t="s">
        <v>19</v>
      </c>
      <c r="C932" t="s">
        <v>31</v>
      </c>
      <c r="D932" s="1">
        <v>488</v>
      </c>
      <c r="E932" s="1">
        <v>8502</v>
      </c>
      <c r="F932" s="26">
        <v>0.5</v>
      </c>
      <c r="G932" s="29">
        <v>856392</v>
      </c>
      <c r="H932" s="32">
        <v>125360</v>
      </c>
      <c r="I932" s="40">
        <f t="shared" si="284"/>
        <v>365516</v>
      </c>
      <c r="J932" s="51">
        <v>0</v>
      </c>
      <c r="K932" s="33"/>
      <c r="L932" s="43">
        <f t="shared" si="285"/>
        <v>0</v>
      </c>
      <c r="M932" s="5">
        <f t="shared" si="286"/>
        <v>365516</v>
      </c>
      <c r="N932" s="23">
        <v>4.8999999999999998E-5</v>
      </c>
      <c r="O932" s="15">
        <f t="shared" si="290"/>
        <v>17.910284000000001</v>
      </c>
      <c r="P932" s="19">
        <v>44744</v>
      </c>
      <c r="Q932" s="32"/>
      <c r="R932" s="37">
        <f t="shared" si="287"/>
        <v>22372</v>
      </c>
      <c r="S932" s="2">
        <v>4.6E-5</v>
      </c>
      <c r="T932" s="3">
        <f t="shared" si="288"/>
        <v>1.029112</v>
      </c>
      <c r="U932" s="8">
        <f t="shared" si="289"/>
        <v>18.939396000000002</v>
      </c>
    </row>
    <row r="933" spans="1:21" ht="15.75" x14ac:dyDescent="0.25">
      <c r="A933" s="4" t="s">
        <v>4</v>
      </c>
      <c r="B933" s="16" t="s">
        <v>19</v>
      </c>
      <c r="C933" t="s">
        <v>163</v>
      </c>
      <c r="D933" s="1">
        <v>488</v>
      </c>
      <c r="E933" s="1">
        <v>8502</v>
      </c>
      <c r="F933" s="26">
        <v>0.75</v>
      </c>
      <c r="G933" s="29">
        <v>856392</v>
      </c>
      <c r="H933" s="32">
        <v>125360</v>
      </c>
      <c r="I933" s="40">
        <f t="shared" si="284"/>
        <v>548274</v>
      </c>
      <c r="J933" s="51">
        <v>0</v>
      </c>
      <c r="K933" s="33"/>
      <c r="L933" s="43">
        <f t="shared" si="285"/>
        <v>0</v>
      </c>
      <c r="M933" s="5">
        <f t="shared" si="286"/>
        <v>548274</v>
      </c>
      <c r="N933" s="23">
        <v>7.2000000000000002E-5</v>
      </c>
      <c r="O933" s="15">
        <f t="shared" si="290"/>
        <v>39.475728000000004</v>
      </c>
      <c r="P933" s="19">
        <v>44744</v>
      </c>
      <c r="Q933" s="32"/>
      <c r="R933" s="37">
        <f t="shared" si="287"/>
        <v>33558</v>
      </c>
      <c r="S933" s="2">
        <v>3.6999999999999998E-5</v>
      </c>
      <c r="T933" s="3">
        <f t="shared" si="288"/>
        <v>1.241646</v>
      </c>
      <c r="U933" s="8">
        <f t="shared" si="289"/>
        <v>40.717374000000007</v>
      </c>
    </row>
    <row r="934" spans="1:21" ht="15.75" x14ac:dyDescent="0.25">
      <c r="A934" s="4" t="s">
        <v>4</v>
      </c>
      <c r="B934" s="16" t="s">
        <v>19</v>
      </c>
      <c r="C934" t="s">
        <v>60</v>
      </c>
      <c r="D934" s="1">
        <v>489</v>
      </c>
      <c r="E934" s="1">
        <v>9502</v>
      </c>
      <c r="F934" s="26">
        <v>0.75</v>
      </c>
      <c r="G934" s="29">
        <v>670</v>
      </c>
      <c r="H934" s="32">
        <v>1502</v>
      </c>
      <c r="I934" s="40">
        <f t="shared" si="284"/>
        <v>-624</v>
      </c>
      <c r="J934" s="51">
        <v>0</v>
      </c>
      <c r="K934" s="32"/>
      <c r="L934" s="43">
        <f t="shared" si="285"/>
        <v>0</v>
      </c>
      <c r="M934" s="5">
        <f t="shared" si="286"/>
        <v>-624</v>
      </c>
      <c r="N934" s="23">
        <v>1.147E-3</v>
      </c>
      <c r="O934" s="15">
        <f t="shared" si="290"/>
        <v>-0.71572800000000003</v>
      </c>
      <c r="P934" s="19">
        <v>155448</v>
      </c>
      <c r="R934" s="37">
        <f t="shared" si="287"/>
        <v>116586</v>
      </c>
      <c r="S934" s="2">
        <v>1.145E-3</v>
      </c>
      <c r="T934" s="3">
        <f t="shared" si="288"/>
        <v>133.49097</v>
      </c>
      <c r="U934" s="8">
        <f t="shared" si="289"/>
        <v>132.77524199999999</v>
      </c>
    </row>
    <row r="935" spans="1:21" ht="15.75" x14ac:dyDescent="0.25">
      <c r="A935" s="4" t="s">
        <v>4</v>
      </c>
      <c r="B935" s="16" t="s">
        <v>19</v>
      </c>
      <c r="C935" t="s">
        <v>61</v>
      </c>
      <c r="D935" s="1">
        <v>489</v>
      </c>
      <c r="E935" s="1">
        <v>9502</v>
      </c>
      <c r="F935" s="26">
        <v>0.75</v>
      </c>
      <c r="G935" s="29">
        <v>670</v>
      </c>
      <c r="H935" s="32">
        <v>1502</v>
      </c>
      <c r="I935" s="40">
        <f t="shared" si="284"/>
        <v>-624</v>
      </c>
      <c r="J935" s="51">
        <v>0</v>
      </c>
      <c r="K935" s="32"/>
      <c r="L935" s="43">
        <f t="shared" si="285"/>
        <v>0</v>
      </c>
      <c r="M935" s="5">
        <f t="shared" si="286"/>
        <v>-624</v>
      </c>
      <c r="N935" s="23">
        <v>1.13E-4</v>
      </c>
      <c r="O935" s="15">
        <f t="shared" si="290"/>
        <v>-7.0511999999999991E-2</v>
      </c>
      <c r="P935" s="19">
        <v>155448</v>
      </c>
      <c r="R935" s="37">
        <f t="shared" si="287"/>
        <v>116586</v>
      </c>
      <c r="S935" s="2">
        <v>1.0900000000000001E-4</v>
      </c>
      <c r="T935" s="3">
        <f t="shared" si="288"/>
        <v>12.707874</v>
      </c>
      <c r="U935" s="8">
        <f t="shared" si="289"/>
        <v>12.637362</v>
      </c>
    </row>
    <row r="936" spans="1:21" ht="15.75" x14ac:dyDescent="0.25">
      <c r="A936" s="4" t="s">
        <v>4</v>
      </c>
      <c r="B936" s="16" t="s">
        <v>19</v>
      </c>
      <c r="C936" t="s">
        <v>62</v>
      </c>
      <c r="D936" s="1">
        <v>489</v>
      </c>
      <c r="E936" s="1">
        <v>9502</v>
      </c>
      <c r="F936" s="26">
        <v>0.75</v>
      </c>
      <c r="G936" s="29">
        <v>670</v>
      </c>
      <c r="H936" s="32">
        <v>1502</v>
      </c>
      <c r="I936" s="40">
        <f t="shared" si="284"/>
        <v>-624</v>
      </c>
      <c r="J936" s="51">
        <v>0</v>
      </c>
      <c r="K936" s="32"/>
      <c r="L936" s="43">
        <f t="shared" si="285"/>
        <v>0</v>
      </c>
      <c r="M936" s="5">
        <f t="shared" si="286"/>
        <v>-624</v>
      </c>
      <c r="N936" s="23">
        <v>4.2200000000000001E-4</v>
      </c>
      <c r="O936" s="15">
        <f t="shared" si="290"/>
        <v>-0.26332800000000001</v>
      </c>
      <c r="P936" s="19">
        <v>155448</v>
      </c>
      <c r="R936" s="37">
        <f t="shared" si="287"/>
        <v>116586</v>
      </c>
      <c r="S936" s="2">
        <v>3.8099999999999999E-4</v>
      </c>
      <c r="T936" s="3">
        <f t="shared" si="288"/>
        <v>44.419266</v>
      </c>
      <c r="U936" s="8">
        <f t="shared" si="289"/>
        <v>44.155937999999999</v>
      </c>
    </row>
    <row r="937" spans="1:21" ht="15.75" x14ac:dyDescent="0.25">
      <c r="A937" s="4" t="s">
        <v>4</v>
      </c>
      <c r="B937" s="16" t="s">
        <v>19</v>
      </c>
      <c r="C937" t="s">
        <v>74</v>
      </c>
      <c r="D937" s="1">
        <v>489</v>
      </c>
      <c r="E937" s="1">
        <v>9502</v>
      </c>
      <c r="F937" s="26">
        <v>0.5</v>
      </c>
      <c r="G937" s="29">
        <v>670</v>
      </c>
      <c r="H937" s="32">
        <v>1502</v>
      </c>
      <c r="I937" s="40">
        <f t="shared" si="284"/>
        <v>-416</v>
      </c>
      <c r="J937" s="51">
        <v>0</v>
      </c>
      <c r="K937" s="32"/>
      <c r="L937" s="43">
        <f t="shared" si="285"/>
        <v>0</v>
      </c>
      <c r="M937" s="5">
        <f t="shared" si="286"/>
        <v>-416</v>
      </c>
      <c r="N937" s="23">
        <v>5.0390000000000001E-3</v>
      </c>
      <c r="O937" s="15">
        <f t="shared" si="290"/>
        <v>-2.0962239999999999</v>
      </c>
      <c r="P937" s="19">
        <v>155448</v>
      </c>
      <c r="R937" s="37">
        <f t="shared" si="287"/>
        <v>77724</v>
      </c>
      <c r="S937" s="2">
        <v>5.0080000000000003E-3</v>
      </c>
      <c r="T937" s="3">
        <f t="shared" si="288"/>
        <v>389.24179200000003</v>
      </c>
      <c r="U937" s="8">
        <f t="shared" si="289"/>
        <v>387.14556800000003</v>
      </c>
    </row>
    <row r="938" spans="1:21" ht="15.75" x14ac:dyDescent="0.25">
      <c r="A938" s="4" t="s">
        <v>4</v>
      </c>
      <c r="B938" s="16" t="s">
        <v>19</v>
      </c>
      <c r="C938" t="s">
        <v>63</v>
      </c>
      <c r="D938" s="1">
        <v>489</v>
      </c>
      <c r="E938" s="1">
        <v>9502</v>
      </c>
      <c r="F938" s="26">
        <v>0.5</v>
      </c>
      <c r="G938" s="29">
        <v>670</v>
      </c>
      <c r="H938" s="32">
        <v>1502</v>
      </c>
      <c r="I938" s="40">
        <f t="shared" si="284"/>
        <v>-416</v>
      </c>
      <c r="J938" s="51">
        <v>0</v>
      </c>
      <c r="K938" s="32"/>
      <c r="L938" s="43">
        <f t="shared" si="285"/>
        <v>0</v>
      </c>
      <c r="M938" s="5">
        <f t="shared" si="286"/>
        <v>-416</v>
      </c>
      <c r="N938" s="23">
        <v>0</v>
      </c>
      <c r="O938" s="15">
        <f t="shared" si="290"/>
        <v>0</v>
      </c>
      <c r="P938" s="19">
        <v>155448</v>
      </c>
      <c r="R938" s="37">
        <f t="shared" si="287"/>
        <v>77724</v>
      </c>
      <c r="S938" s="2">
        <v>0</v>
      </c>
      <c r="T938" s="3">
        <f t="shared" si="288"/>
        <v>0</v>
      </c>
      <c r="U938" s="8">
        <f t="shared" si="289"/>
        <v>0</v>
      </c>
    </row>
    <row r="939" spans="1:21" ht="15.75" x14ac:dyDescent="0.25">
      <c r="A939" s="4" t="s">
        <v>4</v>
      </c>
      <c r="B939" s="16" t="s">
        <v>19</v>
      </c>
      <c r="C939" t="s">
        <v>64</v>
      </c>
      <c r="D939" s="1">
        <v>489</v>
      </c>
      <c r="E939" s="1">
        <v>9502</v>
      </c>
      <c r="F939" s="26">
        <v>0</v>
      </c>
      <c r="G939" s="29">
        <v>670</v>
      </c>
      <c r="H939" s="32">
        <v>1502</v>
      </c>
      <c r="I939" s="40">
        <f t="shared" ref="I939:I1005" si="298">(G939-H939)*F939</f>
        <v>0</v>
      </c>
      <c r="J939" s="51">
        <v>0</v>
      </c>
      <c r="K939" s="32"/>
      <c r="L939" s="43">
        <f t="shared" ref="L939:L1005" si="299">(J939-K939)*F939</f>
        <v>0</v>
      </c>
      <c r="M939" s="5">
        <f t="shared" ref="M939:M1005" si="300">(G939-H939+J939-K939)*F939</f>
        <v>0</v>
      </c>
      <c r="N939" s="23">
        <v>6.7999999999999999E-5</v>
      </c>
      <c r="O939" s="15">
        <f t="shared" si="290"/>
        <v>0</v>
      </c>
      <c r="P939" s="19">
        <v>155448</v>
      </c>
      <c r="R939" s="37">
        <f t="shared" ref="R939:R1005" si="301">+(P939-Q939)*F939</f>
        <v>0</v>
      </c>
      <c r="S939" s="2">
        <v>6.7999999999999999E-5</v>
      </c>
      <c r="T939" s="3">
        <f t="shared" ref="T939:T1005" si="302">R939*S939</f>
        <v>0</v>
      </c>
      <c r="U939" s="8">
        <f t="shared" ref="U939:U1005" si="303">+O939+T939</f>
        <v>0</v>
      </c>
    </row>
    <row r="940" spans="1:21" ht="15.75" x14ac:dyDescent="0.25">
      <c r="A940" s="4" t="s">
        <v>4</v>
      </c>
      <c r="B940" s="16" t="s">
        <v>19</v>
      </c>
      <c r="C940" t="s">
        <v>65</v>
      </c>
      <c r="D940" s="1">
        <v>489</v>
      </c>
      <c r="E940" s="1">
        <v>9502</v>
      </c>
      <c r="F940" s="26">
        <v>0</v>
      </c>
      <c r="G940" s="29">
        <v>670</v>
      </c>
      <c r="H940" s="32">
        <v>1502</v>
      </c>
      <c r="I940" s="40">
        <f t="shared" si="298"/>
        <v>0</v>
      </c>
      <c r="J940" s="51">
        <v>0</v>
      </c>
      <c r="K940" s="32"/>
      <c r="L940" s="43">
        <f t="shared" si="299"/>
        <v>0</v>
      </c>
      <c r="M940" s="5">
        <f t="shared" si="300"/>
        <v>0</v>
      </c>
      <c r="N940" s="23">
        <v>1.54E-4</v>
      </c>
      <c r="O940" s="15">
        <f t="shared" si="290"/>
        <v>0</v>
      </c>
      <c r="P940" s="19">
        <v>155448</v>
      </c>
      <c r="R940" s="37">
        <f t="shared" si="301"/>
        <v>0</v>
      </c>
      <c r="S940" s="2">
        <v>1.03E-4</v>
      </c>
      <c r="T940" s="3">
        <f t="shared" si="302"/>
        <v>0</v>
      </c>
      <c r="U940" s="8">
        <f t="shared" si="303"/>
        <v>0</v>
      </c>
    </row>
    <row r="941" spans="1:21" ht="15.75" x14ac:dyDescent="0.25">
      <c r="A941" s="4" t="s">
        <v>4</v>
      </c>
      <c r="B941" s="16" t="s">
        <v>19</v>
      </c>
      <c r="C941" t="s">
        <v>67</v>
      </c>
      <c r="D941" s="1">
        <v>489</v>
      </c>
      <c r="E941" s="1">
        <v>9502</v>
      </c>
      <c r="F941" s="26">
        <v>0.75</v>
      </c>
      <c r="G941" s="29">
        <v>670</v>
      </c>
      <c r="H941" s="32">
        <v>1502</v>
      </c>
      <c r="I941" s="40">
        <f t="shared" si="298"/>
        <v>-624</v>
      </c>
      <c r="J941" s="51">
        <v>0</v>
      </c>
      <c r="K941" s="32"/>
      <c r="L941" s="43">
        <f t="shared" si="299"/>
        <v>0</v>
      </c>
      <c r="M941" s="5">
        <f t="shared" si="300"/>
        <v>-624</v>
      </c>
      <c r="N941" s="23">
        <v>6.6000000000000005E-5</v>
      </c>
      <c r="O941" s="15">
        <f t="shared" si="290"/>
        <v>-4.1184000000000005E-2</v>
      </c>
      <c r="P941" s="19">
        <v>155448</v>
      </c>
      <c r="R941" s="37">
        <f t="shared" si="301"/>
        <v>116586</v>
      </c>
      <c r="S941" s="2">
        <v>6.6000000000000005E-5</v>
      </c>
      <c r="T941" s="3">
        <f t="shared" si="302"/>
        <v>7.6946760000000003</v>
      </c>
      <c r="U941" s="8">
        <f t="shared" si="303"/>
        <v>7.653492</v>
      </c>
    </row>
    <row r="942" spans="1:21" ht="15.75" x14ac:dyDescent="0.25">
      <c r="A942" s="4" t="s">
        <v>4</v>
      </c>
      <c r="B942" s="16" t="s">
        <v>19</v>
      </c>
      <c r="C942" t="s">
        <v>80</v>
      </c>
      <c r="D942" s="1">
        <v>489</v>
      </c>
      <c r="E942" s="1">
        <v>9502</v>
      </c>
      <c r="F942" s="26">
        <v>0.75</v>
      </c>
      <c r="G942" s="29">
        <v>670</v>
      </c>
      <c r="H942" s="32">
        <v>1502</v>
      </c>
      <c r="I942" s="40">
        <f t="shared" si="298"/>
        <v>-624</v>
      </c>
      <c r="J942" s="51">
        <v>0</v>
      </c>
      <c r="K942" s="32"/>
      <c r="L942" s="43">
        <f t="shared" si="299"/>
        <v>0</v>
      </c>
      <c r="M942" s="5">
        <f t="shared" si="300"/>
        <v>-624</v>
      </c>
      <c r="N942" s="23">
        <v>0</v>
      </c>
      <c r="O942" s="15">
        <f t="shared" si="290"/>
        <v>0</v>
      </c>
      <c r="P942" s="19">
        <v>155448</v>
      </c>
      <c r="R942" s="37">
        <f t="shared" si="301"/>
        <v>116586</v>
      </c>
      <c r="S942" s="2">
        <v>0</v>
      </c>
      <c r="T942" s="3">
        <f t="shared" si="302"/>
        <v>0</v>
      </c>
      <c r="U942" s="8">
        <f t="shared" si="303"/>
        <v>0</v>
      </c>
    </row>
    <row r="943" spans="1:21" ht="15.75" x14ac:dyDescent="0.25">
      <c r="A943" s="4" t="s">
        <v>4</v>
      </c>
      <c r="B943" s="16" t="s">
        <v>19</v>
      </c>
      <c r="C943" t="s">
        <v>68</v>
      </c>
      <c r="D943" s="1">
        <v>489</v>
      </c>
      <c r="E943" s="1">
        <v>9502</v>
      </c>
      <c r="F943" s="26">
        <v>0.75</v>
      </c>
      <c r="G943" s="29">
        <v>670</v>
      </c>
      <c r="H943" s="32">
        <v>1502</v>
      </c>
      <c r="I943" s="40">
        <f t="shared" si="298"/>
        <v>-624</v>
      </c>
      <c r="J943" s="51">
        <v>0</v>
      </c>
      <c r="K943" s="32"/>
      <c r="L943" s="43">
        <f t="shared" si="299"/>
        <v>0</v>
      </c>
      <c r="M943" s="5">
        <f t="shared" si="300"/>
        <v>-624</v>
      </c>
      <c r="N943" s="23">
        <v>1.0900000000000001E-4</v>
      </c>
      <c r="O943" s="15">
        <f t="shared" si="290"/>
        <v>-6.8016000000000007E-2</v>
      </c>
      <c r="P943" s="19">
        <v>155448</v>
      </c>
      <c r="R943" s="37">
        <f t="shared" si="301"/>
        <v>116586</v>
      </c>
      <c r="S943" s="2">
        <v>1.0900000000000001E-4</v>
      </c>
      <c r="T943" s="3">
        <f t="shared" si="302"/>
        <v>12.707874</v>
      </c>
      <c r="U943" s="8">
        <f t="shared" si="303"/>
        <v>12.639858</v>
      </c>
    </row>
    <row r="944" spans="1:21" ht="15.75" x14ac:dyDescent="0.25">
      <c r="A944" s="4" t="s">
        <v>4</v>
      </c>
      <c r="B944" s="16" t="s">
        <v>19</v>
      </c>
      <c r="C944" t="s">
        <v>81</v>
      </c>
      <c r="D944" s="1">
        <v>489</v>
      </c>
      <c r="E944" s="1">
        <v>9502</v>
      </c>
      <c r="F944" s="26">
        <v>0</v>
      </c>
      <c r="G944" s="29">
        <v>670</v>
      </c>
      <c r="H944" s="32">
        <v>1502</v>
      </c>
      <c r="I944" s="40">
        <f t="shared" si="298"/>
        <v>0</v>
      </c>
      <c r="J944" s="51">
        <v>0</v>
      </c>
      <c r="K944" s="32"/>
      <c r="L944" s="43">
        <f t="shared" si="299"/>
        <v>0</v>
      </c>
      <c r="M944" s="5">
        <f t="shared" si="300"/>
        <v>0</v>
      </c>
      <c r="N944" s="23">
        <v>1.0579999999999999E-3</v>
      </c>
      <c r="O944" s="15">
        <f t="shared" si="290"/>
        <v>0</v>
      </c>
      <c r="P944" s="19">
        <v>155448</v>
      </c>
      <c r="R944" s="37">
        <f t="shared" si="301"/>
        <v>0</v>
      </c>
      <c r="S944" s="2">
        <v>9.810000000000001E-4</v>
      </c>
      <c r="T944" s="3">
        <f t="shared" si="302"/>
        <v>0</v>
      </c>
      <c r="U944" s="8">
        <f t="shared" si="303"/>
        <v>0</v>
      </c>
    </row>
    <row r="945" spans="1:21" ht="15.75" x14ac:dyDescent="0.25">
      <c r="A945" s="4" t="s">
        <v>4</v>
      </c>
      <c r="B945" s="16" t="s">
        <v>19</v>
      </c>
      <c r="C945" t="s">
        <v>193</v>
      </c>
      <c r="D945" s="1">
        <v>489</v>
      </c>
      <c r="E945" s="1">
        <v>9502</v>
      </c>
      <c r="F945" s="26">
        <v>0</v>
      </c>
      <c r="G945" s="29">
        <v>670</v>
      </c>
      <c r="H945" s="32">
        <v>1502</v>
      </c>
      <c r="I945" s="40">
        <f t="shared" ref="I945" si="304">(G945-H945)*F945</f>
        <v>0</v>
      </c>
      <c r="J945" s="51">
        <v>0</v>
      </c>
      <c r="K945" s="32"/>
      <c r="L945" s="43">
        <f t="shared" ref="L945" si="305">(J945-K945)*F945</f>
        <v>0</v>
      </c>
      <c r="M945" s="5">
        <f t="shared" ref="M945" si="306">(G945-H945+J945-K945)*F945</f>
        <v>0</v>
      </c>
      <c r="N945" s="23">
        <v>6.7000000000000002E-5</v>
      </c>
      <c r="O945" s="15">
        <f t="shared" ref="O945" si="307">M945*N945</f>
        <v>0</v>
      </c>
      <c r="P945" s="19">
        <v>155448</v>
      </c>
      <c r="R945" s="37">
        <f t="shared" ref="R945" si="308">+(P945-Q945)*F945</f>
        <v>0</v>
      </c>
      <c r="S945" s="2">
        <v>6.8999999999999997E-5</v>
      </c>
      <c r="T945" s="3">
        <f t="shared" ref="T945" si="309">R945*S945</f>
        <v>0</v>
      </c>
      <c r="U945" s="8">
        <f t="shared" ref="U945" si="310">+O945+T945</f>
        <v>0</v>
      </c>
    </row>
    <row r="946" spans="1:21" ht="15.75" x14ac:dyDescent="0.25">
      <c r="A946" s="4" t="s">
        <v>4</v>
      </c>
      <c r="B946" s="16" t="s">
        <v>19</v>
      </c>
      <c r="C946" t="s">
        <v>69</v>
      </c>
      <c r="D946" s="1">
        <v>489</v>
      </c>
      <c r="E946" s="1">
        <v>9502</v>
      </c>
      <c r="F946" s="26">
        <v>0</v>
      </c>
      <c r="G946" s="29">
        <v>670</v>
      </c>
      <c r="H946" s="32">
        <v>1502</v>
      </c>
      <c r="I946" s="40">
        <f t="shared" si="298"/>
        <v>0</v>
      </c>
      <c r="J946" s="51">
        <v>0</v>
      </c>
      <c r="K946" s="32"/>
      <c r="L946" s="43">
        <f t="shared" si="299"/>
        <v>0</v>
      </c>
      <c r="M946" s="5">
        <f t="shared" si="300"/>
        <v>0</v>
      </c>
      <c r="N946" s="23">
        <v>1.5E-5</v>
      </c>
      <c r="O946" s="15">
        <f t="shared" si="290"/>
        <v>0</v>
      </c>
      <c r="P946" s="19">
        <v>155448</v>
      </c>
      <c r="R946" s="37">
        <f t="shared" si="301"/>
        <v>0</v>
      </c>
      <c r="S946" s="2">
        <v>1.0000000000000001E-5</v>
      </c>
      <c r="T946" s="3">
        <f t="shared" si="302"/>
        <v>0</v>
      </c>
      <c r="U946" s="8">
        <f t="shared" si="303"/>
        <v>0</v>
      </c>
    </row>
    <row r="947" spans="1:21" ht="15.75" x14ac:dyDescent="0.25">
      <c r="A947" s="4" t="s">
        <v>4</v>
      </c>
      <c r="B947" s="16" t="s">
        <v>19</v>
      </c>
      <c r="C947" t="s">
        <v>70</v>
      </c>
      <c r="D947" s="1">
        <v>489</v>
      </c>
      <c r="E947" s="1">
        <v>9502</v>
      </c>
      <c r="F947" s="26">
        <v>0</v>
      </c>
      <c r="G947" s="29">
        <v>670</v>
      </c>
      <c r="H947" s="32">
        <v>1502</v>
      </c>
      <c r="I947" s="40">
        <f t="shared" si="298"/>
        <v>0</v>
      </c>
      <c r="J947" s="51">
        <v>0</v>
      </c>
      <c r="K947" s="32"/>
      <c r="L947" s="43">
        <f t="shared" si="299"/>
        <v>0</v>
      </c>
      <c r="M947" s="5">
        <f t="shared" si="300"/>
        <v>0</v>
      </c>
      <c r="N947" s="23">
        <v>1.73E-4</v>
      </c>
      <c r="O947" s="15">
        <f t="shared" si="290"/>
        <v>0</v>
      </c>
      <c r="P947" s="19">
        <v>155448</v>
      </c>
      <c r="R947" s="37">
        <f t="shared" si="301"/>
        <v>0</v>
      </c>
      <c r="S947" s="2">
        <v>1.73E-4</v>
      </c>
      <c r="T947" s="3">
        <f t="shared" si="302"/>
        <v>0</v>
      </c>
      <c r="U947" s="8">
        <f t="shared" si="303"/>
        <v>0</v>
      </c>
    </row>
    <row r="948" spans="1:21" ht="15.75" x14ac:dyDescent="0.25">
      <c r="A948" s="4" t="s">
        <v>4</v>
      </c>
      <c r="B948" s="16" t="s">
        <v>19</v>
      </c>
      <c r="C948" t="s">
        <v>83</v>
      </c>
      <c r="D948" s="1">
        <v>489</v>
      </c>
      <c r="E948" s="1">
        <v>9502</v>
      </c>
      <c r="F948" s="26">
        <v>0</v>
      </c>
      <c r="G948" s="29">
        <v>670</v>
      </c>
      <c r="H948" s="32">
        <v>1502</v>
      </c>
      <c r="I948" s="40">
        <f t="shared" si="298"/>
        <v>0</v>
      </c>
      <c r="J948" s="51">
        <v>0</v>
      </c>
      <c r="K948" s="32"/>
      <c r="L948" s="43">
        <f t="shared" si="299"/>
        <v>0</v>
      </c>
      <c r="M948" s="5">
        <f t="shared" si="300"/>
        <v>0</v>
      </c>
      <c r="N948" s="23">
        <v>1.7200000000000001E-4</v>
      </c>
      <c r="O948" s="15">
        <f t="shared" si="290"/>
        <v>0</v>
      </c>
      <c r="P948" s="19">
        <v>155448</v>
      </c>
      <c r="R948" s="37">
        <f t="shared" si="301"/>
        <v>0</v>
      </c>
      <c r="S948" s="2">
        <v>1.75E-4</v>
      </c>
      <c r="T948" s="3">
        <f t="shared" si="302"/>
        <v>0</v>
      </c>
      <c r="U948" s="8">
        <f t="shared" si="303"/>
        <v>0</v>
      </c>
    </row>
    <row r="949" spans="1:21" ht="15.75" x14ac:dyDescent="0.25">
      <c r="A949" s="4" t="s">
        <v>4</v>
      </c>
      <c r="B949" s="16" t="s">
        <v>19</v>
      </c>
      <c r="C949" t="s">
        <v>30</v>
      </c>
      <c r="D949" s="1">
        <v>489</v>
      </c>
      <c r="E949" s="1">
        <v>9502</v>
      </c>
      <c r="F949" s="26">
        <v>0.5</v>
      </c>
      <c r="G949" s="29">
        <v>670</v>
      </c>
      <c r="H949" s="32">
        <v>1502</v>
      </c>
      <c r="I949" s="40">
        <f t="shared" si="298"/>
        <v>-416</v>
      </c>
      <c r="J949" s="51">
        <v>0</v>
      </c>
      <c r="K949" s="32"/>
      <c r="L949" s="43">
        <f t="shared" si="299"/>
        <v>0</v>
      </c>
      <c r="M949" s="5">
        <f t="shared" si="300"/>
        <v>-416</v>
      </c>
      <c r="N949" s="23">
        <v>0</v>
      </c>
      <c r="O949" s="15">
        <f t="shared" si="290"/>
        <v>0</v>
      </c>
      <c r="P949" s="19">
        <v>155448</v>
      </c>
      <c r="R949" s="37">
        <f t="shared" si="301"/>
        <v>77724</v>
      </c>
      <c r="S949" s="2">
        <v>0</v>
      </c>
      <c r="T949" s="3">
        <f t="shared" si="302"/>
        <v>0</v>
      </c>
      <c r="U949" s="8">
        <f t="shared" si="303"/>
        <v>0</v>
      </c>
    </row>
    <row r="950" spans="1:21" ht="15.75" x14ac:dyDescent="0.25">
      <c r="A950" s="4" t="s">
        <v>4</v>
      </c>
      <c r="B950" s="16" t="s">
        <v>19</v>
      </c>
      <c r="C950" t="s">
        <v>35</v>
      </c>
      <c r="D950" s="1">
        <v>489</v>
      </c>
      <c r="E950" s="1">
        <v>9502</v>
      </c>
      <c r="F950" s="26">
        <v>0</v>
      </c>
      <c r="G950" s="29">
        <v>670</v>
      </c>
      <c r="H950" s="32">
        <v>1502</v>
      </c>
      <c r="I950" s="40">
        <f t="shared" si="298"/>
        <v>0</v>
      </c>
      <c r="J950" s="51">
        <v>0</v>
      </c>
      <c r="K950" s="32"/>
      <c r="L950" s="43">
        <f t="shared" si="299"/>
        <v>0</v>
      </c>
      <c r="M950" s="5">
        <f t="shared" si="300"/>
        <v>0</v>
      </c>
      <c r="N950" s="23">
        <v>1.73E-4</v>
      </c>
      <c r="O950" s="15">
        <f t="shared" si="290"/>
        <v>0</v>
      </c>
      <c r="P950" s="19">
        <v>155448</v>
      </c>
      <c r="R950" s="37">
        <f t="shared" si="301"/>
        <v>0</v>
      </c>
      <c r="S950" s="2">
        <v>1.73E-4</v>
      </c>
      <c r="T950" s="3">
        <f t="shared" si="302"/>
        <v>0</v>
      </c>
      <c r="U950" s="8">
        <f t="shared" si="303"/>
        <v>0</v>
      </c>
    </row>
    <row r="951" spans="1:21" ht="15.75" x14ac:dyDescent="0.25">
      <c r="A951" s="4" t="s">
        <v>4</v>
      </c>
      <c r="B951" s="16" t="s">
        <v>19</v>
      </c>
      <c r="C951" t="s">
        <v>36</v>
      </c>
      <c r="D951" s="1">
        <v>489</v>
      </c>
      <c r="E951" s="1">
        <v>9502</v>
      </c>
      <c r="F951" s="26">
        <v>0</v>
      </c>
      <c r="G951" s="29">
        <v>670</v>
      </c>
      <c r="H951" s="32">
        <v>1502</v>
      </c>
      <c r="I951" s="40">
        <f t="shared" si="298"/>
        <v>0</v>
      </c>
      <c r="J951" s="51">
        <v>0</v>
      </c>
      <c r="K951" s="32"/>
      <c r="L951" s="43">
        <f t="shared" si="299"/>
        <v>0</v>
      </c>
      <c r="M951" s="5">
        <f t="shared" si="300"/>
        <v>0</v>
      </c>
      <c r="N951" s="23">
        <v>3.4E-5</v>
      </c>
      <c r="O951" s="15">
        <f t="shared" si="290"/>
        <v>0</v>
      </c>
      <c r="P951" s="19">
        <v>155448</v>
      </c>
      <c r="R951" s="37">
        <f t="shared" si="301"/>
        <v>0</v>
      </c>
      <c r="S951" s="2">
        <v>3.6000000000000001E-5</v>
      </c>
      <c r="T951" s="3">
        <f t="shared" si="302"/>
        <v>0</v>
      </c>
      <c r="U951" s="8">
        <f t="shared" si="303"/>
        <v>0</v>
      </c>
    </row>
    <row r="952" spans="1:21" ht="15.75" x14ac:dyDescent="0.25">
      <c r="A952" s="4" t="s">
        <v>4</v>
      </c>
      <c r="B952" s="16" t="s">
        <v>19</v>
      </c>
      <c r="C952" t="s">
        <v>19</v>
      </c>
      <c r="D952" s="1">
        <v>489</v>
      </c>
      <c r="E952" s="1">
        <v>9502</v>
      </c>
      <c r="F952" s="26">
        <v>0.75</v>
      </c>
      <c r="G952" s="29">
        <v>670</v>
      </c>
      <c r="H952" s="32">
        <v>1502</v>
      </c>
      <c r="I952" s="40">
        <f t="shared" si="298"/>
        <v>-624</v>
      </c>
      <c r="J952" s="51">
        <v>0</v>
      </c>
      <c r="K952" s="32"/>
      <c r="L952" s="43">
        <f t="shared" si="299"/>
        <v>0</v>
      </c>
      <c r="M952" s="5">
        <f t="shared" si="300"/>
        <v>-624</v>
      </c>
      <c r="N952" s="23">
        <v>0</v>
      </c>
      <c r="O952" s="15">
        <f t="shared" si="290"/>
        <v>0</v>
      </c>
      <c r="P952" s="19">
        <v>155448</v>
      </c>
      <c r="R952" s="37">
        <f t="shared" si="301"/>
        <v>116586</v>
      </c>
      <c r="S952" s="2">
        <v>0</v>
      </c>
      <c r="T952" s="3">
        <f t="shared" si="302"/>
        <v>0</v>
      </c>
      <c r="U952" s="8">
        <f t="shared" si="303"/>
        <v>0</v>
      </c>
    </row>
    <row r="953" spans="1:21" ht="15.75" x14ac:dyDescent="0.25">
      <c r="A953" s="4" t="s">
        <v>4</v>
      </c>
      <c r="B953" s="16" t="s">
        <v>19</v>
      </c>
      <c r="C953" t="s">
        <v>34</v>
      </c>
      <c r="D953" s="1">
        <v>489</v>
      </c>
      <c r="E953" s="1">
        <v>9502</v>
      </c>
      <c r="F953" s="26">
        <v>0</v>
      </c>
      <c r="G953" s="29">
        <v>670</v>
      </c>
      <c r="H953" s="32">
        <v>1502</v>
      </c>
      <c r="I953" s="40">
        <f t="shared" si="298"/>
        <v>0</v>
      </c>
      <c r="J953" s="51">
        <v>0</v>
      </c>
      <c r="K953" s="32"/>
      <c r="L953" s="43">
        <f t="shared" si="299"/>
        <v>0</v>
      </c>
      <c r="M953" s="5">
        <f t="shared" si="300"/>
        <v>0</v>
      </c>
      <c r="N953" s="23">
        <v>0</v>
      </c>
      <c r="O953" s="15">
        <f t="shared" si="290"/>
        <v>0</v>
      </c>
      <c r="P953" s="19">
        <v>155448</v>
      </c>
      <c r="R953" s="37">
        <f t="shared" si="301"/>
        <v>0</v>
      </c>
      <c r="S953" s="2">
        <v>0</v>
      </c>
      <c r="T953" s="3">
        <f t="shared" si="302"/>
        <v>0</v>
      </c>
      <c r="U953" s="8">
        <f t="shared" si="303"/>
        <v>0</v>
      </c>
    </row>
    <row r="954" spans="1:21" ht="15.75" x14ac:dyDescent="0.25">
      <c r="A954" s="4" t="s">
        <v>4</v>
      </c>
      <c r="B954" s="16" t="s">
        <v>19</v>
      </c>
      <c r="C954" t="s">
        <v>31</v>
      </c>
      <c r="D954" s="1">
        <v>489</v>
      </c>
      <c r="E954" s="1">
        <v>9502</v>
      </c>
      <c r="F954" s="26">
        <v>0.5</v>
      </c>
      <c r="G954" s="29">
        <v>670</v>
      </c>
      <c r="H954" s="32">
        <v>1502</v>
      </c>
      <c r="I954" s="40">
        <f t="shared" si="298"/>
        <v>-416</v>
      </c>
      <c r="J954" s="51">
        <v>0</v>
      </c>
      <c r="K954" s="32"/>
      <c r="L954" s="43">
        <f t="shared" si="299"/>
        <v>0</v>
      </c>
      <c r="M954" s="5">
        <f t="shared" si="300"/>
        <v>-416</v>
      </c>
      <c r="N954" s="23">
        <v>4.8999999999999998E-5</v>
      </c>
      <c r="O954" s="15">
        <f t="shared" ref="O954:O1020" si="311">M954*N954</f>
        <v>-2.0383999999999999E-2</v>
      </c>
      <c r="P954" s="19">
        <v>155448</v>
      </c>
      <c r="R954" s="37">
        <f t="shared" si="301"/>
        <v>77724</v>
      </c>
      <c r="S954" s="2">
        <v>4.6E-5</v>
      </c>
      <c r="T954" s="3">
        <f t="shared" si="302"/>
        <v>3.575304</v>
      </c>
      <c r="U954" s="8">
        <f t="shared" si="303"/>
        <v>3.5549200000000001</v>
      </c>
    </row>
    <row r="955" spans="1:21" ht="15.75" x14ac:dyDescent="0.25">
      <c r="A955" s="4" t="s">
        <v>4</v>
      </c>
      <c r="B955" s="16" t="s">
        <v>19</v>
      </c>
      <c r="C955" t="s">
        <v>163</v>
      </c>
      <c r="D955" s="1">
        <v>489</v>
      </c>
      <c r="E955" s="1">
        <v>9502</v>
      </c>
      <c r="F955" s="26">
        <v>0.75</v>
      </c>
      <c r="G955" s="29">
        <v>670</v>
      </c>
      <c r="H955" s="32">
        <v>1502</v>
      </c>
      <c r="I955" s="40">
        <f t="shared" si="298"/>
        <v>-624</v>
      </c>
      <c r="J955" s="51">
        <v>0</v>
      </c>
      <c r="K955" s="32"/>
      <c r="L955" s="43">
        <f t="shared" si="299"/>
        <v>0</v>
      </c>
      <c r="M955" s="5">
        <f t="shared" si="300"/>
        <v>-624</v>
      </c>
      <c r="N955" s="23">
        <v>7.2000000000000002E-5</v>
      </c>
      <c r="O955" s="15">
        <f t="shared" si="311"/>
        <v>-4.4928000000000003E-2</v>
      </c>
      <c r="P955" s="19">
        <v>155448</v>
      </c>
      <c r="R955" s="37">
        <f t="shared" si="301"/>
        <v>116586</v>
      </c>
      <c r="S955" s="2">
        <v>3.6999999999999998E-5</v>
      </c>
      <c r="T955" s="3">
        <f t="shared" si="302"/>
        <v>4.313682</v>
      </c>
      <c r="U955" s="8">
        <f t="shared" si="303"/>
        <v>4.2687540000000004</v>
      </c>
    </row>
    <row r="956" spans="1:21" ht="15.75" x14ac:dyDescent="0.25">
      <c r="A956" s="48" t="s">
        <v>4</v>
      </c>
      <c r="B956" s="16" t="s">
        <v>19</v>
      </c>
      <c r="C956" t="s">
        <v>60</v>
      </c>
      <c r="D956" s="1">
        <v>490</v>
      </c>
      <c r="E956" s="1">
        <v>9503</v>
      </c>
      <c r="F956" s="26">
        <v>0.75</v>
      </c>
      <c r="G956" s="29">
        <v>2965040</v>
      </c>
      <c r="H956" s="32">
        <v>546645</v>
      </c>
      <c r="I956" s="40">
        <f t="shared" si="298"/>
        <v>1813796.25</v>
      </c>
      <c r="J956" s="51">
        <v>0</v>
      </c>
      <c r="K956" s="32"/>
      <c r="L956" s="43">
        <f t="shared" si="299"/>
        <v>0</v>
      </c>
      <c r="M956" s="5">
        <f t="shared" si="300"/>
        <v>1813796.25</v>
      </c>
      <c r="N956" s="23">
        <v>1.147E-3</v>
      </c>
      <c r="O956" s="15">
        <f t="shared" si="311"/>
        <v>2080.4242987500002</v>
      </c>
      <c r="P956" s="19">
        <v>6413650</v>
      </c>
      <c r="Q956" s="32">
        <v>195681</v>
      </c>
      <c r="R956" s="37">
        <f t="shared" si="301"/>
        <v>4663476.75</v>
      </c>
      <c r="S956" s="2">
        <v>1.145E-3</v>
      </c>
      <c r="T956" s="3">
        <f t="shared" si="302"/>
        <v>5339.6808787499995</v>
      </c>
      <c r="U956" s="8">
        <f t="shared" si="303"/>
        <v>7420.1051774999996</v>
      </c>
    </row>
    <row r="957" spans="1:21" ht="15.75" x14ac:dyDescent="0.25">
      <c r="A957" s="48" t="s">
        <v>4</v>
      </c>
      <c r="B957" s="16" t="s">
        <v>19</v>
      </c>
      <c r="C957" t="s">
        <v>61</v>
      </c>
      <c r="D957" s="1">
        <v>490</v>
      </c>
      <c r="E957" s="1">
        <v>9503</v>
      </c>
      <c r="F957" s="26">
        <v>0.75</v>
      </c>
      <c r="G957" s="29">
        <v>2965040</v>
      </c>
      <c r="H957" s="32">
        <v>546645</v>
      </c>
      <c r="I957" s="40">
        <f t="shared" si="298"/>
        <v>1813796.25</v>
      </c>
      <c r="J957" s="51">
        <v>0</v>
      </c>
      <c r="K957" s="32"/>
      <c r="L957" s="43">
        <f t="shared" si="299"/>
        <v>0</v>
      </c>
      <c r="M957" s="5">
        <f t="shared" si="300"/>
        <v>1813796.25</v>
      </c>
      <c r="N957" s="23">
        <v>1.13E-4</v>
      </c>
      <c r="O957" s="15">
        <f t="shared" si="311"/>
        <v>204.95897624999998</v>
      </c>
      <c r="P957" s="19">
        <v>6413650</v>
      </c>
      <c r="Q957" s="32">
        <v>195681</v>
      </c>
      <c r="R957" s="37">
        <f t="shared" si="301"/>
        <v>4663476.75</v>
      </c>
      <c r="S957" s="2">
        <v>1.0900000000000001E-4</v>
      </c>
      <c r="T957" s="3">
        <f t="shared" si="302"/>
        <v>508.31896575000002</v>
      </c>
      <c r="U957" s="8">
        <f t="shared" si="303"/>
        <v>713.27794199999994</v>
      </c>
    </row>
    <row r="958" spans="1:21" ht="15.75" x14ac:dyDescent="0.25">
      <c r="A958" s="48" t="s">
        <v>4</v>
      </c>
      <c r="B958" s="16" t="s">
        <v>19</v>
      </c>
      <c r="C958" t="s">
        <v>62</v>
      </c>
      <c r="D958" s="1">
        <v>490</v>
      </c>
      <c r="E958" s="1">
        <v>9503</v>
      </c>
      <c r="F958" s="26">
        <v>0.75</v>
      </c>
      <c r="G958" s="29">
        <v>2965040</v>
      </c>
      <c r="H958" s="32">
        <v>546645</v>
      </c>
      <c r="I958" s="40">
        <f t="shared" si="298"/>
        <v>1813796.25</v>
      </c>
      <c r="J958" s="51">
        <v>0</v>
      </c>
      <c r="K958" s="32"/>
      <c r="L958" s="43">
        <f t="shared" si="299"/>
        <v>0</v>
      </c>
      <c r="M958" s="5">
        <f t="shared" si="300"/>
        <v>1813796.25</v>
      </c>
      <c r="N958" s="23">
        <v>4.2200000000000001E-4</v>
      </c>
      <c r="O958" s="15">
        <f t="shared" si="311"/>
        <v>765.42201750000004</v>
      </c>
      <c r="P958" s="19">
        <v>6413650</v>
      </c>
      <c r="Q958" s="32">
        <v>195681</v>
      </c>
      <c r="R958" s="37">
        <f t="shared" si="301"/>
        <v>4663476.75</v>
      </c>
      <c r="S958" s="2">
        <v>3.8099999999999999E-4</v>
      </c>
      <c r="T958" s="3">
        <f t="shared" si="302"/>
        <v>1776.78464175</v>
      </c>
      <c r="U958" s="8">
        <f t="shared" si="303"/>
        <v>2542.20665925</v>
      </c>
    </row>
    <row r="959" spans="1:21" ht="15.75" x14ac:dyDescent="0.25">
      <c r="A959" s="48" t="s">
        <v>4</v>
      </c>
      <c r="B959" s="16" t="s">
        <v>19</v>
      </c>
      <c r="C959" t="s">
        <v>74</v>
      </c>
      <c r="D959" s="1">
        <v>490</v>
      </c>
      <c r="E959" s="1">
        <v>9503</v>
      </c>
      <c r="F959" s="26">
        <v>0.5</v>
      </c>
      <c r="G959" s="29">
        <v>2965040</v>
      </c>
      <c r="H959" s="32">
        <v>546645</v>
      </c>
      <c r="I959" s="40">
        <f t="shared" si="298"/>
        <v>1209197.5</v>
      </c>
      <c r="J959" s="51">
        <v>0</v>
      </c>
      <c r="K959" s="32"/>
      <c r="L959" s="43">
        <f t="shared" si="299"/>
        <v>0</v>
      </c>
      <c r="M959" s="5">
        <f t="shared" si="300"/>
        <v>1209197.5</v>
      </c>
      <c r="N959" s="23">
        <v>5.0390000000000001E-3</v>
      </c>
      <c r="O959" s="15">
        <f t="shared" si="311"/>
        <v>6093.1462025000001</v>
      </c>
      <c r="P959" s="19">
        <v>6413650</v>
      </c>
      <c r="Q959" s="32">
        <v>195681</v>
      </c>
      <c r="R959" s="37">
        <f t="shared" si="301"/>
        <v>3108984.5</v>
      </c>
      <c r="S959" s="2">
        <v>5.0080000000000003E-3</v>
      </c>
      <c r="T959" s="3">
        <f t="shared" si="302"/>
        <v>15569.794376000002</v>
      </c>
      <c r="U959" s="8">
        <f t="shared" si="303"/>
        <v>21662.940578500002</v>
      </c>
    </row>
    <row r="960" spans="1:21" ht="15.75" x14ac:dyDescent="0.25">
      <c r="A960" s="48" t="s">
        <v>4</v>
      </c>
      <c r="B960" s="16" t="s">
        <v>19</v>
      </c>
      <c r="C960" t="s">
        <v>63</v>
      </c>
      <c r="D960" s="1">
        <v>490</v>
      </c>
      <c r="E960" s="1">
        <v>9503</v>
      </c>
      <c r="F960" s="26">
        <v>0.5</v>
      </c>
      <c r="G960" s="29">
        <v>2965040</v>
      </c>
      <c r="H960" s="32">
        <v>546645</v>
      </c>
      <c r="I960" s="40">
        <f t="shared" si="298"/>
        <v>1209197.5</v>
      </c>
      <c r="J960" s="51">
        <v>0</v>
      </c>
      <c r="K960" s="32"/>
      <c r="L960" s="43">
        <f t="shared" si="299"/>
        <v>0</v>
      </c>
      <c r="M960" s="5">
        <f t="shared" si="300"/>
        <v>1209197.5</v>
      </c>
      <c r="N960" s="23">
        <v>0</v>
      </c>
      <c r="O960" s="15">
        <f t="shared" si="311"/>
        <v>0</v>
      </c>
      <c r="P960" s="19">
        <v>6413650</v>
      </c>
      <c r="Q960" s="32">
        <v>195681</v>
      </c>
      <c r="R960" s="37">
        <f t="shared" si="301"/>
        <v>3108984.5</v>
      </c>
      <c r="S960" s="2">
        <v>0</v>
      </c>
      <c r="T960" s="3">
        <f t="shared" si="302"/>
        <v>0</v>
      </c>
      <c r="U960" s="8">
        <f t="shared" si="303"/>
        <v>0</v>
      </c>
    </row>
    <row r="961" spans="1:21" ht="15.75" x14ac:dyDescent="0.25">
      <c r="A961" s="48" t="s">
        <v>4</v>
      </c>
      <c r="B961" s="16" t="s">
        <v>19</v>
      </c>
      <c r="C961" t="s">
        <v>64</v>
      </c>
      <c r="D961" s="1">
        <v>490</v>
      </c>
      <c r="E961" s="1">
        <v>9503</v>
      </c>
      <c r="F961" s="26">
        <v>0</v>
      </c>
      <c r="G961" s="29">
        <v>2965040</v>
      </c>
      <c r="H961" s="32">
        <v>546645</v>
      </c>
      <c r="I961" s="40">
        <f t="shared" si="298"/>
        <v>0</v>
      </c>
      <c r="J961" s="51">
        <v>0</v>
      </c>
      <c r="K961" s="32"/>
      <c r="L961" s="43">
        <f t="shared" si="299"/>
        <v>0</v>
      </c>
      <c r="M961" s="5">
        <f t="shared" si="300"/>
        <v>0</v>
      </c>
      <c r="N961" s="23">
        <v>6.7999999999999999E-5</v>
      </c>
      <c r="O961" s="15">
        <f t="shared" si="311"/>
        <v>0</v>
      </c>
      <c r="P961" s="19">
        <v>6413650</v>
      </c>
      <c r="Q961" s="32">
        <v>195681</v>
      </c>
      <c r="R961" s="37">
        <f t="shared" si="301"/>
        <v>0</v>
      </c>
      <c r="S961" s="2">
        <v>6.7999999999999999E-5</v>
      </c>
      <c r="T961" s="3">
        <f t="shared" si="302"/>
        <v>0</v>
      </c>
      <c r="U961" s="8">
        <f t="shared" si="303"/>
        <v>0</v>
      </c>
    </row>
    <row r="962" spans="1:21" ht="15.75" x14ac:dyDescent="0.25">
      <c r="A962" s="48" t="s">
        <v>4</v>
      </c>
      <c r="B962" s="16" t="s">
        <v>19</v>
      </c>
      <c r="C962" t="s">
        <v>65</v>
      </c>
      <c r="D962" s="1">
        <v>490</v>
      </c>
      <c r="E962" s="1">
        <v>9503</v>
      </c>
      <c r="F962" s="26">
        <v>0</v>
      </c>
      <c r="G962" s="29">
        <v>2965040</v>
      </c>
      <c r="H962" s="32">
        <v>546645</v>
      </c>
      <c r="I962" s="40">
        <f t="shared" si="298"/>
        <v>0</v>
      </c>
      <c r="J962" s="51">
        <v>0</v>
      </c>
      <c r="K962" s="32"/>
      <c r="L962" s="43">
        <f t="shared" si="299"/>
        <v>0</v>
      </c>
      <c r="M962" s="5">
        <f t="shared" si="300"/>
        <v>0</v>
      </c>
      <c r="N962" s="23">
        <v>1.54E-4</v>
      </c>
      <c r="O962" s="15">
        <f t="shared" si="311"/>
        <v>0</v>
      </c>
      <c r="P962" s="19">
        <v>6413650</v>
      </c>
      <c r="Q962" s="32">
        <v>195681</v>
      </c>
      <c r="R962" s="37">
        <f t="shared" si="301"/>
        <v>0</v>
      </c>
      <c r="S962" s="2">
        <v>1.03E-4</v>
      </c>
      <c r="T962" s="3">
        <f t="shared" si="302"/>
        <v>0</v>
      </c>
      <c r="U962" s="8">
        <f t="shared" si="303"/>
        <v>0</v>
      </c>
    </row>
    <row r="963" spans="1:21" ht="15.75" x14ac:dyDescent="0.25">
      <c r="A963" s="48" t="s">
        <v>4</v>
      </c>
      <c r="B963" s="16" t="s">
        <v>19</v>
      </c>
      <c r="C963" t="s">
        <v>67</v>
      </c>
      <c r="D963" s="1">
        <v>490</v>
      </c>
      <c r="E963" s="1">
        <v>9503</v>
      </c>
      <c r="F963" s="26">
        <v>0.75</v>
      </c>
      <c r="G963" s="29">
        <v>2965040</v>
      </c>
      <c r="H963" s="32">
        <v>546645</v>
      </c>
      <c r="I963" s="40">
        <f t="shared" si="298"/>
        <v>1813796.25</v>
      </c>
      <c r="J963" s="51">
        <v>0</v>
      </c>
      <c r="K963" s="32"/>
      <c r="L963" s="43">
        <f t="shared" si="299"/>
        <v>0</v>
      </c>
      <c r="M963" s="5">
        <f t="shared" si="300"/>
        <v>1813796.25</v>
      </c>
      <c r="N963" s="23">
        <v>6.6000000000000005E-5</v>
      </c>
      <c r="O963" s="15">
        <f t="shared" si="311"/>
        <v>119.71055250000001</v>
      </c>
      <c r="P963" s="19">
        <v>6413650</v>
      </c>
      <c r="Q963" s="32">
        <v>195681</v>
      </c>
      <c r="R963" s="37">
        <f t="shared" si="301"/>
        <v>4663476.75</v>
      </c>
      <c r="S963" s="2">
        <v>6.6000000000000005E-5</v>
      </c>
      <c r="T963" s="3">
        <f t="shared" si="302"/>
        <v>307.78946550000001</v>
      </c>
      <c r="U963" s="8">
        <f t="shared" si="303"/>
        <v>427.50001800000001</v>
      </c>
    </row>
    <row r="964" spans="1:21" ht="15.75" x14ac:dyDescent="0.25">
      <c r="A964" s="48" t="s">
        <v>4</v>
      </c>
      <c r="B964" s="16" t="s">
        <v>19</v>
      </c>
      <c r="C964" t="s">
        <v>80</v>
      </c>
      <c r="D964" s="1">
        <v>490</v>
      </c>
      <c r="E964" s="1">
        <v>9503</v>
      </c>
      <c r="F964" s="26">
        <v>0.75</v>
      </c>
      <c r="G964" s="29">
        <v>2965040</v>
      </c>
      <c r="H964" s="32">
        <v>546645</v>
      </c>
      <c r="I964" s="40">
        <f t="shared" si="298"/>
        <v>1813796.25</v>
      </c>
      <c r="J964" s="51">
        <v>0</v>
      </c>
      <c r="K964" s="32"/>
      <c r="L964" s="43">
        <f t="shared" si="299"/>
        <v>0</v>
      </c>
      <c r="M964" s="5">
        <f t="shared" si="300"/>
        <v>1813796.25</v>
      </c>
      <c r="N964" s="23">
        <v>0</v>
      </c>
      <c r="O964" s="15">
        <f t="shared" si="311"/>
        <v>0</v>
      </c>
      <c r="P964" s="19">
        <v>6413650</v>
      </c>
      <c r="Q964" s="32">
        <v>195681</v>
      </c>
      <c r="R964" s="37">
        <f t="shared" si="301"/>
        <v>4663476.75</v>
      </c>
      <c r="S964" s="2">
        <v>0</v>
      </c>
      <c r="T964" s="3">
        <f t="shared" si="302"/>
        <v>0</v>
      </c>
      <c r="U964" s="8">
        <f t="shared" si="303"/>
        <v>0</v>
      </c>
    </row>
    <row r="965" spans="1:21" ht="15.75" x14ac:dyDescent="0.25">
      <c r="A965" s="48" t="s">
        <v>4</v>
      </c>
      <c r="B965" s="16" t="s">
        <v>19</v>
      </c>
      <c r="C965" t="s">
        <v>167</v>
      </c>
      <c r="D965" s="1">
        <v>490</v>
      </c>
      <c r="E965" s="1">
        <v>9503</v>
      </c>
      <c r="F965" s="26">
        <v>0</v>
      </c>
      <c r="G965" s="29">
        <v>2965040</v>
      </c>
      <c r="H965" s="32">
        <v>546645</v>
      </c>
      <c r="I965" s="40">
        <f t="shared" si="298"/>
        <v>0</v>
      </c>
      <c r="J965" s="51">
        <v>0</v>
      </c>
      <c r="K965" s="32"/>
      <c r="L965" s="43">
        <f t="shared" si="299"/>
        <v>0</v>
      </c>
      <c r="M965" s="5">
        <f t="shared" si="300"/>
        <v>0</v>
      </c>
      <c r="N965" s="23">
        <v>2.6600000000000001E-4</v>
      </c>
      <c r="O965" s="15">
        <f t="shared" si="311"/>
        <v>0</v>
      </c>
      <c r="P965" s="19">
        <v>6413650</v>
      </c>
      <c r="Q965" s="32">
        <v>195681</v>
      </c>
      <c r="R965" s="37">
        <f t="shared" si="301"/>
        <v>0</v>
      </c>
      <c r="S965" s="2">
        <v>2.7799999999999998E-4</v>
      </c>
      <c r="T965" s="3">
        <f t="shared" si="302"/>
        <v>0</v>
      </c>
      <c r="U965" s="8">
        <f t="shared" si="303"/>
        <v>0</v>
      </c>
    </row>
    <row r="966" spans="1:21" ht="15.75" x14ac:dyDescent="0.25">
      <c r="A966" s="48" t="s">
        <v>4</v>
      </c>
      <c r="B966" s="16" t="s">
        <v>19</v>
      </c>
      <c r="C966" t="s">
        <v>68</v>
      </c>
      <c r="D966" s="1">
        <v>490</v>
      </c>
      <c r="E966" s="1">
        <v>9503</v>
      </c>
      <c r="F966" s="26">
        <v>0.75</v>
      </c>
      <c r="G966" s="29">
        <v>2965040</v>
      </c>
      <c r="H966" s="32">
        <v>546645</v>
      </c>
      <c r="I966" s="40">
        <f t="shared" si="298"/>
        <v>1813796.25</v>
      </c>
      <c r="J966" s="51">
        <v>0</v>
      </c>
      <c r="K966" s="32"/>
      <c r="L966" s="43">
        <f t="shared" si="299"/>
        <v>0</v>
      </c>
      <c r="M966" s="5">
        <f t="shared" si="300"/>
        <v>1813796.25</v>
      </c>
      <c r="N966" s="23">
        <v>1.0900000000000001E-4</v>
      </c>
      <c r="O966" s="15">
        <f t="shared" si="311"/>
        <v>197.70379125000002</v>
      </c>
      <c r="P966" s="19">
        <v>6413650</v>
      </c>
      <c r="Q966" s="32">
        <v>195681</v>
      </c>
      <c r="R966" s="37">
        <f t="shared" si="301"/>
        <v>4663476.75</v>
      </c>
      <c r="S966" s="2">
        <v>1.0900000000000001E-4</v>
      </c>
      <c r="T966" s="3">
        <f t="shared" si="302"/>
        <v>508.31896575000002</v>
      </c>
      <c r="U966" s="8">
        <f t="shared" si="303"/>
        <v>706.02275700000007</v>
      </c>
    </row>
    <row r="967" spans="1:21" ht="15.75" x14ac:dyDescent="0.25">
      <c r="A967" s="48" t="s">
        <v>4</v>
      </c>
      <c r="B967" s="16" t="s">
        <v>19</v>
      </c>
      <c r="C967" t="s">
        <v>81</v>
      </c>
      <c r="D967" s="1">
        <v>490</v>
      </c>
      <c r="E967" s="1">
        <v>9503</v>
      </c>
      <c r="F967" s="26">
        <v>0</v>
      </c>
      <c r="G967" s="29">
        <v>2965040</v>
      </c>
      <c r="H967" s="32">
        <v>546645</v>
      </c>
      <c r="I967" s="40">
        <f t="shared" si="298"/>
        <v>0</v>
      </c>
      <c r="J967" s="51">
        <v>0</v>
      </c>
      <c r="K967" s="32"/>
      <c r="L967" s="43">
        <f t="shared" si="299"/>
        <v>0</v>
      </c>
      <c r="M967" s="5">
        <f t="shared" si="300"/>
        <v>0</v>
      </c>
      <c r="N967" s="23">
        <v>1.0579999999999999E-3</v>
      </c>
      <c r="O967" s="15">
        <f t="shared" si="311"/>
        <v>0</v>
      </c>
      <c r="P967" s="19">
        <v>6413650</v>
      </c>
      <c r="Q967" s="32">
        <v>195681</v>
      </c>
      <c r="R967" s="37">
        <f t="shared" si="301"/>
        <v>0</v>
      </c>
      <c r="S967" s="2">
        <v>9.810000000000001E-4</v>
      </c>
      <c r="T967" s="3">
        <f t="shared" si="302"/>
        <v>0</v>
      </c>
      <c r="U967" s="8">
        <f t="shared" si="303"/>
        <v>0</v>
      </c>
    </row>
    <row r="968" spans="1:21" ht="15.75" x14ac:dyDescent="0.25">
      <c r="A968" s="48" t="s">
        <v>4</v>
      </c>
      <c r="B968" s="16" t="s">
        <v>19</v>
      </c>
      <c r="C968" t="s">
        <v>193</v>
      </c>
      <c r="D968" s="1">
        <v>490</v>
      </c>
      <c r="E968" s="1">
        <v>9503</v>
      </c>
      <c r="F968" s="26">
        <v>0</v>
      </c>
      <c r="G968" s="29">
        <v>2965040</v>
      </c>
      <c r="H968" s="32">
        <v>546645</v>
      </c>
      <c r="I968" s="40">
        <f t="shared" ref="I968" si="312">(G968-H968)*F968</f>
        <v>0</v>
      </c>
      <c r="J968" s="51">
        <v>0</v>
      </c>
      <c r="K968" s="32"/>
      <c r="L968" s="43">
        <f t="shared" ref="L968" si="313">(J968-K968)*F968</f>
        <v>0</v>
      </c>
      <c r="M968" s="5">
        <f t="shared" ref="M968" si="314">(G968-H968+J968-K968)*F968</f>
        <v>0</v>
      </c>
      <c r="N968" s="23">
        <v>6.7000000000000002E-5</v>
      </c>
      <c r="O968" s="15">
        <f t="shared" ref="O968" si="315">M968*N968</f>
        <v>0</v>
      </c>
      <c r="P968" s="19">
        <v>6413650</v>
      </c>
      <c r="Q968" s="32">
        <v>195681</v>
      </c>
      <c r="R968" s="37">
        <f t="shared" ref="R968" si="316">+(P968-Q968)*F968</f>
        <v>0</v>
      </c>
      <c r="S968" s="2">
        <v>6.8999999999999997E-5</v>
      </c>
      <c r="T968" s="3">
        <f t="shared" ref="T968" si="317">R968*S968</f>
        <v>0</v>
      </c>
      <c r="U968" s="8">
        <f t="shared" ref="U968" si="318">+O968+T968</f>
        <v>0</v>
      </c>
    </row>
    <row r="969" spans="1:21" ht="15.75" x14ac:dyDescent="0.25">
      <c r="A969" s="48" t="s">
        <v>4</v>
      </c>
      <c r="B969" s="16" t="s">
        <v>19</v>
      </c>
      <c r="C969" t="s">
        <v>69</v>
      </c>
      <c r="D969" s="1">
        <v>490</v>
      </c>
      <c r="E969" s="1">
        <v>9503</v>
      </c>
      <c r="F969" s="26">
        <v>0</v>
      </c>
      <c r="G969" s="29">
        <v>2965040</v>
      </c>
      <c r="H969" s="32">
        <v>546645</v>
      </c>
      <c r="I969" s="40">
        <f t="shared" si="298"/>
        <v>0</v>
      </c>
      <c r="J969" s="51">
        <v>0</v>
      </c>
      <c r="K969" s="32"/>
      <c r="L969" s="43">
        <f t="shared" si="299"/>
        <v>0</v>
      </c>
      <c r="M969" s="5">
        <f t="shared" si="300"/>
        <v>0</v>
      </c>
      <c r="N969" s="23">
        <v>1.5E-5</v>
      </c>
      <c r="O969" s="15">
        <f t="shared" si="311"/>
        <v>0</v>
      </c>
      <c r="P969" s="19">
        <v>6413650</v>
      </c>
      <c r="Q969" s="32">
        <v>195681</v>
      </c>
      <c r="R969" s="37">
        <f t="shared" si="301"/>
        <v>0</v>
      </c>
      <c r="S969" s="2">
        <v>1.0000000000000001E-5</v>
      </c>
      <c r="T969" s="3">
        <f t="shared" si="302"/>
        <v>0</v>
      </c>
      <c r="U969" s="8">
        <f t="shared" si="303"/>
        <v>0</v>
      </c>
    </row>
    <row r="970" spans="1:21" ht="15.75" x14ac:dyDescent="0.25">
      <c r="A970" s="48" t="s">
        <v>4</v>
      </c>
      <c r="B970" s="16" t="s">
        <v>19</v>
      </c>
      <c r="C970" t="s">
        <v>70</v>
      </c>
      <c r="D970" s="1">
        <v>490</v>
      </c>
      <c r="E970" s="1">
        <v>9503</v>
      </c>
      <c r="F970" s="26">
        <v>0</v>
      </c>
      <c r="G970" s="29">
        <v>2965040</v>
      </c>
      <c r="H970" s="32">
        <v>546645</v>
      </c>
      <c r="I970" s="40">
        <f t="shared" si="298"/>
        <v>0</v>
      </c>
      <c r="J970" s="51">
        <v>0</v>
      </c>
      <c r="K970" s="32"/>
      <c r="L970" s="43">
        <f t="shared" si="299"/>
        <v>0</v>
      </c>
      <c r="M970" s="5">
        <f t="shared" si="300"/>
        <v>0</v>
      </c>
      <c r="N970" s="23">
        <v>1.73E-4</v>
      </c>
      <c r="O970" s="15">
        <f t="shared" si="311"/>
        <v>0</v>
      </c>
      <c r="P970" s="19">
        <v>6413650</v>
      </c>
      <c r="Q970" s="32">
        <v>195681</v>
      </c>
      <c r="R970" s="37">
        <f t="shared" si="301"/>
        <v>0</v>
      </c>
      <c r="S970" s="2">
        <v>1.73E-4</v>
      </c>
      <c r="T970" s="3">
        <f t="shared" si="302"/>
        <v>0</v>
      </c>
      <c r="U970" s="8">
        <f t="shared" si="303"/>
        <v>0</v>
      </c>
    </row>
    <row r="971" spans="1:21" ht="15.75" x14ac:dyDescent="0.25">
      <c r="A971" s="48" t="s">
        <v>4</v>
      </c>
      <c r="B971" s="16" t="s">
        <v>19</v>
      </c>
      <c r="C971" t="s">
        <v>83</v>
      </c>
      <c r="D971" s="1">
        <v>490</v>
      </c>
      <c r="E971" s="1">
        <v>9503</v>
      </c>
      <c r="F971" s="26">
        <v>0</v>
      </c>
      <c r="G971" s="29">
        <v>2965040</v>
      </c>
      <c r="H971" s="32">
        <v>546645</v>
      </c>
      <c r="I971" s="40">
        <f t="shared" si="298"/>
        <v>0</v>
      </c>
      <c r="J971" s="51">
        <v>0</v>
      </c>
      <c r="K971" s="32"/>
      <c r="L971" s="43">
        <f t="shared" si="299"/>
        <v>0</v>
      </c>
      <c r="M971" s="5">
        <f t="shared" si="300"/>
        <v>0</v>
      </c>
      <c r="N971" s="23">
        <v>1.7200000000000001E-4</v>
      </c>
      <c r="O971" s="15">
        <f t="shared" si="311"/>
        <v>0</v>
      </c>
      <c r="P971" s="19">
        <v>6413650</v>
      </c>
      <c r="Q971" s="32">
        <v>195681</v>
      </c>
      <c r="R971" s="37">
        <f t="shared" si="301"/>
        <v>0</v>
      </c>
      <c r="S971" s="2">
        <v>1.75E-4</v>
      </c>
      <c r="T971" s="3">
        <f t="shared" si="302"/>
        <v>0</v>
      </c>
      <c r="U971" s="8">
        <f t="shared" si="303"/>
        <v>0</v>
      </c>
    </row>
    <row r="972" spans="1:21" ht="15.75" x14ac:dyDescent="0.25">
      <c r="A972" s="48" t="s">
        <v>4</v>
      </c>
      <c r="B972" s="16" t="s">
        <v>19</v>
      </c>
      <c r="C972" t="s">
        <v>30</v>
      </c>
      <c r="D972" s="1">
        <v>490</v>
      </c>
      <c r="E972" s="1">
        <v>9503</v>
      </c>
      <c r="F972" s="26">
        <v>0.5</v>
      </c>
      <c r="G972" s="29">
        <v>2965040</v>
      </c>
      <c r="H972" s="32">
        <v>546645</v>
      </c>
      <c r="I972" s="40">
        <f t="shared" si="298"/>
        <v>1209197.5</v>
      </c>
      <c r="J972" s="51">
        <v>0</v>
      </c>
      <c r="K972" s="32"/>
      <c r="L972" s="43">
        <f t="shared" si="299"/>
        <v>0</v>
      </c>
      <c r="M972" s="5">
        <f t="shared" si="300"/>
        <v>1209197.5</v>
      </c>
      <c r="N972" s="23">
        <v>0</v>
      </c>
      <c r="O972" s="15">
        <f t="shared" si="311"/>
        <v>0</v>
      </c>
      <c r="P972" s="19">
        <v>6413650</v>
      </c>
      <c r="Q972" s="32">
        <v>195681</v>
      </c>
      <c r="R972" s="37">
        <f t="shared" si="301"/>
        <v>3108984.5</v>
      </c>
      <c r="S972" s="2">
        <v>0</v>
      </c>
      <c r="T972" s="3">
        <f t="shared" si="302"/>
        <v>0</v>
      </c>
      <c r="U972" s="8">
        <f t="shared" si="303"/>
        <v>0</v>
      </c>
    </row>
    <row r="973" spans="1:21" ht="15.75" x14ac:dyDescent="0.25">
      <c r="A973" s="48" t="s">
        <v>4</v>
      </c>
      <c r="B973" s="16" t="s">
        <v>19</v>
      </c>
      <c r="C973" t="s">
        <v>35</v>
      </c>
      <c r="D973" s="1">
        <v>490</v>
      </c>
      <c r="E973" s="1">
        <v>9503</v>
      </c>
      <c r="F973" s="26">
        <v>0</v>
      </c>
      <c r="G973" s="29">
        <v>2965040</v>
      </c>
      <c r="H973" s="32">
        <v>546645</v>
      </c>
      <c r="I973" s="40">
        <f t="shared" si="298"/>
        <v>0</v>
      </c>
      <c r="J973" s="51">
        <v>0</v>
      </c>
      <c r="K973" s="32"/>
      <c r="L973" s="43">
        <f t="shared" si="299"/>
        <v>0</v>
      </c>
      <c r="M973" s="5">
        <f t="shared" si="300"/>
        <v>0</v>
      </c>
      <c r="N973" s="23">
        <v>1.73E-4</v>
      </c>
      <c r="O973" s="15">
        <f t="shared" si="311"/>
        <v>0</v>
      </c>
      <c r="P973" s="19">
        <v>6413650</v>
      </c>
      <c r="Q973" s="32">
        <v>195681</v>
      </c>
      <c r="R973" s="37">
        <f t="shared" si="301"/>
        <v>0</v>
      </c>
      <c r="S973" s="2">
        <v>1.73E-4</v>
      </c>
      <c r="T973" s="3">
        <f t="shared" si="302"/>
        <v>0</v>
      </c>
      <c r="U973" s="8">
        <f t="shared" si="303"/>
        <v>0</v>
      </c>
    </row>
    <row r="974" spans="1:21" ht="15.75" x14ac:dyDescent="0.25">
      <c r="A974" s="48" t="s">
        <v>4</v>
      </c>
      <c r="B974" s="16" t="s">
        <v>19</v>
      </c>
      <c r="C974" t="s">
        <v>36</v>
      </c>
      <c r="D974" s="1">
        <v>490</v>
      </c>
      <c r="E974" s="1">
        <v>9503</v>
      </c>
      <c r="F974" s="26">
        <v>0</v>
      </c>
      <c r="G974" s="29">
        <v>2965040</v>
      </c>
      <c r="H974" s="32">
        <v>546645</v>
      </c>
      <c r="I974" s="40">
        <f t="shared" si="298"/>
        <v>0</v>
      </c>
      <c r="J974" s="51">
        <v>0</v>
      </c>
      <c r="K974" s="32"/>
      <c r="L974" s="43">
        <f t="shared" si="299"/>
        <v>0</v>
      </c>
      <c r="M974" s="5">
        <f t="shared" si="300"/>
        <v>0</v>
      </c>
      <c r="N974" s="23">
        <v>3.4E-5</v>
      </c>
      <c r="O974" s="15">
        <f t="shared" si="311"/>
        <v>0</v>
      </c>
      <c r="P974" s="19">
        <v>6413650</v>
      </c>
      <c r="Q974" s="32">
        <v>195681</v>
      </c>
      <c r="R974" s="37">
        <f t="shared" si="301"/>
        <v>0</v>
      </c>
      <c r="S974" s="2">
        <v>3.6000000000000001E-5</v>
      </c>
      <c r="T974" s="3">
        <f t="shared" si="302"/>
        <v>0</v>
      </c>
      <c r="U974" s="8">
        <f t="shared" si="303"/>
        <v>0</v>
      </c>
    </row>
    <row r="975" spans="1:21" ht="15.75" x14ac:dyDescent="0.25">
      <c r="A975" s="48" t="s">
        <v>4</v>
      </c>
      <c r="B975" s="16" t="s">
        <v>19</v>
      </c>
      <c r="C975" t="s">
        <v>19</v>
      </c>
      <c r="D975" s="1">
        <v>490</v>
      </c>
      <c r="E975" s="1">
        <v>9503</v>
      </c>
      <c r="F975" s="26">
        <v>0</v>
      </c>
      <c r="G975" s="29">
        <v>2965040</v>
      </c>
      <c r="H975" s="32">
        <v>546645</v>
      </c>
      <c r="I975" s="40">
        <f t="shared" si="298"/>
        <v>0</v>
      </c>
      <c r="J975" s="51">
        <v>0</v>
      </c>
      <c r="K975" s="32"/>
      <c r="L975" s="43">
        <f t="shared" si="299"/>
        <v>0</v>
      </c>
      <c r="M975" s="5">
        <f t="shared" si="300"/>
        <v>0</v>
      </c>
      <c r="N975" s="23">
        <v>0</v>
      </c>
      <c r="O975" s="15">
        <f t="shared" si="311"/>
        <v>0</v>
      </c>
      <c r="P975" s="19">
        <v>6413650</v>
      </c>
      <c r="Q975" s="32">
        <v>195681</v>
      </c>
      <c r="R975" s="37">
        <f t="shared" si="301"/>
        <v>0</v>
      </c>
      <c r="S975" s="2">
        <v>0</v>
      </c>
      <c r="T975" s="3">
        <f t="shared" si="302"/>
        <v>0</v>
      </c>
      <c r="U975" s="8">
        <f t="shared" si="303"/>
        <v>0</v>
      </c>
    </row>
    <row r="976" spans="1:21" ht="15.75" x14ac:dyDescent="0.25">
      <c r="A976" s="48" t="s">
        <v>4</v>
      </c>
      <c r="B976" s="16" t="s">
        <v>19</v>
      </c>
      <c r="C976" t="s">
        <v>34</v>
      </c>
      <c r="D976" s="1">
        <v>490</v>
      </c>
      <c r="E976" s="1">
        <v>9503</v>
      </c>
      <c r="F976" s="26">
        <v>0</v>
      </c>
      <c r="G976" s="29">
        <v>2965040</v>
      </c>
      <c r="H976" s="32">
        <v>546645</v>
      </c>
      <c r="I976" s="40">
        <f t="shared" si="298"/>
        <v>0</v>
      </c>
      <c r="J976" s="51">
        <v>0</v>
      </c>
      <c r="K976" s="32"/>
      <c r="L976" s="43">
        <f t="shared" si="299"/>
        <v>0</v>
      </c>
      <c r="M976" s="5">
        <f t="shared" si="300"/>
        <v>0</v>
      </c>
      <c r="N976" s="23">
        <v>0</v>
      </c>
      <c r="O976" s="15">
        <f t="shared" si="311"/>
        <v>0</v>
      </c>
      <c r="P976" s="19">
        <v>6413650</v>
      </c>
      <c r="Q976" s="32">
        <v>195681</v>
      </c>
      <c r="R976" s="37">
        <f t="shared" si="301"/>
        <v>0</v>
      </c>
      <c r="S976" s="2">
        <v>0</v>
      </c>
      <c r="T976" s="3">
        <f t="shared" si="302"/>
        <v>0</v>
      </c>
      <c r="U976" s="8">
        <f t="shared" si="303"/>
        <v>0</v>
      </c>
    </row>
    <row r="977" spans="1:21" ht="15.75" x14ac:dyDescent="0.25">
      <c r="A977" s="48" t="s">
        <v>4</v>
      </c>
      <c r="B977" s="16" t="s">
        <v>19</v>
      </c>
      <c r="C977" t="s">
        <v>31</v>
      </c>
      <c r="D977" s="1">
        <v>490</v>
      </c>
      <c r="E977" s="1">
        <v>9503</v>
      </c>
      <c r="F977" s="26">
        <v>0.5</v>
      </c>
      <c r="G977" s="29">
        <v>2965040</v>
      </c>
      <c r="H977" s="32">
        <v>546645</v>
      </c>
      <c r="I977" s="40">
        <f t="shared" si="298"/>
        <v>1209197.5</v>
      </c>
      <c r="J977" s="51">
        <v>0</v>
      </c>
      <c r="K977" s="32"/>
      <c r="L977" s="43">
        <f t="shared" si="299"/>
        <v>0</v>
      </c>
      <c r="M977" s="5">
        <f t="shared" si="300"/>
        <v>1209197.5</v>
      </c>
      <c r="N977" s="23">
        <v>4.8999999999999998E-5</v>
      </c>
      <c r="O977" s="15">
        <f t="shared" si="311"/>
        <v>59.250677499999995</v>
      </c>
      <c r="P977" s="19">
        <v>6413650</v>
      </c>
      <c r="Q977" s="32">
        <v>195681</v>
      </c>
      <c r="R977" s="37">
        <f t="shared" si="301"/>
        <v>3108984.5</v>
      </c>
      <c r="S977" s="2">
        <v>4.6E-5</v>
      </c>
      <c r="T977" s="3">
        <f t="shared" si="302"/>
        <v>143.01328699999999</v>
      </c>
      <c r="U977" s="8">
        <f t="shared" si="303"/>
        <v>202.26396449999999</v>
      </c>
    </row>
    <row r="978" spans="1:21" ht="15.75" x14ac:dyDescent="0.25">
      <c r="A978" s="48" t="s">
        <v>4</v>
      </c>
      <c r="B978" s="16" t="s">
        <v>19</v>
      </c>
      <c r="C978" t="s">
        <v>163</v>
      </c>
      <c r="D978" s="1">
        <v>490</v>
      </c>
      <c r="E978" s="1">
        <v>9503</v>
      </c>
      <c r="F978" s="26">
        <v>0.75</v>
      </c>
      <c r="G978" s="29">
        <v>2965040</v>
      </c>
      <c r="H978" s="32">
        <v>546645</v>
      </c>
      <c r="I978" s="40">
        <f t="shared" si="298"/>
        <v>1813796.25</v>
      </c>
      <c r="J978" s="51">
        <v>0</v>
      </c>
      <c r="K978" s="32"/>
      <c r="L978" s="43">
        <f t="shared" si="299"/>
        <v>0</v>
      </c>
      <c r="M978" s="5">
        <f t="shared" si="300"/>
        <v>1813796.25</v>
      </c>
      <c r="N978" s="23">
        <v>7.2000000000000002E-5</v>
      </c>
      <c r="O978" s="15">
        <f t="shared" si="311"/>
        <v>130.59333000000001</v>
      </c>
      <c r="P978" s="19">
        <v>6413650</v>
      </c>
      <c r="Q978" s="32">
        <v>195681</v>
      </c>
      <c r="R978" s="37">
        <f t="shared" si="301"/>
        <v>4663476.75</v>
      </c>
      <c r="S978" s="2">
        <v>3.6999999999999998E-5</v>
      </c>
      <c r="T978" s="3">
        <f t="shared" si="302"/>
        <v>172.54863974999998</v>
      </c>
      <c r="U978" s="8">
        <f t="shared" si="303"/>
        <v>303.14196974999999</v>
      </c>
    </row>
    <row r="979" spans="1:21" ht="15.75" x14ac:dyDescent="0.25">
      <c r="A979" s="4" t="s">
        <v>4</v>
      </c>
      <c r="B979" s="16" t="s">
        <v>19</v>
      </c>
      <c r="C979" t="s">
        <v>60</v>
      </c>
      <c r="D979" s="1">
        <v>491</v>
      </c>
      <c r="E979" s="1">
        <v>9504</v>
      </c>
      <c r="F979" s="26">
        <v>0.75</v>
      </c>
      <c r="G979" s="29">
        <v>140138416</v>
      </c>
      <c r="H979" s="32">
        <v>5874</v>
      </c>
      <c r="I979" s="40">
        <f t="shared" si="298"/>
        <v>105099406.5</v>
      </c>
      <c r="J979" s="51">
        <v>0</v>
      </c>
      <c r="K979" s="33"/>
      <c r="L979" s="43">
        <f t="shared" si="299"/>
        <v>0</v>
      </c>
      <c r="M979" s="5">
        <f t="shared" si="300"/>
        <v>105099406.5</v>
      </c>
      <c r="N979" s="23">
        <v>1.147E-3</v>
      </c>
      <c r="O979" s="15">
        <f t="shared" si="311"/>
        <v>120549.0192555</v>
      </c>
      <c r="P979" s="19">
        <v>12052</v>
      </c>
      <c r="Q979" s="32"/>
      <c r="R979" s="37">
        <f t="shared" si="301"/>
        <v>9039</v>
      </c>
      <c r="S979" s="2">
        <v>1.145E-3</v>
      </c>
      <c r="T979" s="3">
        <f t="shared" si="302"/>
        <v>10.349655</v>
      </c>
      <c r="U979" s="8">
        <f t="shared" si="303"/>
        <v>120559.36891049999</v>
      </c>
    </row>
    <row r="980" spans="1:21" ht="15.75" x14ac:dyDescent="0.25">
      <c r="A980" s="4" t="s">
        <v>4</v>
      </c>
      <c r="B980" s="16" t="s">
        <v>19</v>
      </c>
      <c r="C980" t="s">
        <v>61</v>
      </c>
      <c r="D980" s="1">
        <v>491</v>
      </c>
      <c r="E980" s="1">
        <v>9504</v>
      </c>
      <c r="F980" s="26">
        <v>0.75</v>
      </c>
      <c r="G980" s="29">
        <v>140138416</v>
      </c>
      <c r="H980" s="32">
        <v>5874</v>
      </c>
      <c r="I980" s="40">
        <f t="shared" si="298"/>
        <v>105099406.5</v>
      </c>
      <c r="J980" s="51">
        <v>0</v>
      </c>
      <c r="K980" s="33"/>
      <c r="L980" s="43">
        <f t="shared" si="299"/>
        <v>0</v>
      </c>
      <c r="M980" s="5">
        <f t="shared" si="300"/>
        <v>105099406.5</v>
      </c>
      <c r="N980" s="23">
        <v>1.13E-4</v>
      </c>
      <c r="O980" s="15">
        <f t="shared" si="311"/>
        <v>11876.2329345</v>
      </c>
      <c r="P980" s="19">
        <v>12052</v>
      </c>
      <c r="Q980" s="32"/>
      <c r="R980" s="37">
        <f t="shared" si="301"/>
        <v>9039</v>
      </c>
      <c r="S980" s="2">
        <v>1.0900000000000001E-4</v>
      </c>
      <c r="T980" s="3">
        <f t="shared" si="302"/>
        <v>0.9852510000000001</v>
      </c>
      <c r="U980" s="8">
        <f t="shared" si="303"/>
        <v>11877.2181855</v>
      </c>
    </row>
    <row r="981" spans="1:21" ht="15.75" x14ac:dyDescent="0.25">
      <c r="A981" s="4" t="s">
        <v>4</v>
      </c>
      <c r="B981" s="16" t="s">
        <v>19</v>
      </c>
      <c r="C981" t="s">
        <v>62</v>
      </c>
      <c r="D981" s="1">
        <v>491</v>
      </c>
      <c r="E981" s="1">
        <v>9504</v>
      </c>
      <c r="F981" s="26">
        <v>0.75</v>
      </c>
      <c r="G981" s="29">
        <v>140138416</v>
      </c>
      <c r="H981" s="32">
        <v>5874</v>
      </c>
      <c r="I981" s="40">
        <f t="shared" si="298"/>
        <v>105099406.5</v>
      </c>
      <c r="J981" s="51">
        <v>0</v>
      </c>
      <c r="K981" s="33"/>
      <c r="L981" s="43">
        <f t="shared" si="299"/>
        <v>0</v>
      </c>
      <c r="M981" s="5">
        <f t="shared" si="300"/>
        <v>105099406.5</v>
      </c>
      <c r="N981" s="23">
        <v>4.2200000000000001E-4</v>
      </c>
      <c r="O981" s="15">
        <f t="shared" si="311"/>
        <v>44351.949543000002</v>
      </c>
      <c r="P981" s="19">
        <v>12052</v>
      </c>
      <c r="Q981" s="32"/>
      <c r="R981" s="37">
        <f t="shared" si="301"/>
        <v>9039</v>
      </c>
      <c r="S981" s="2">
        <v>3.8099999999999999E-4</v>
      </c>
      <c r="T981" s="3">
        <f t="shared" si="302"/>
        <v>3.4438589999999998</v>
      </c>
      <c r="U981" s="8">
        <f t="shared" si="303"/>
        <v>44355.393402000002</v>
      </c>
    </row>
    <row r="982" spans="1:21" ht="15.75" x14ac:dyDescent="0.25">
      <c r="A982" s="4" t="s">
        <v>4</v>
      </c>
      <c r="B982" s="16" t="s">
        <v>19</v>
      </c>
      <c r="C982" t="s">
        <v>74</v>
      </c>
      <c r="D982" s="1">
        <v>491</v>
      </c>
      <c r="E982" s="1">
        <v>9504</v>
      </c>
      <c r="F982" s="26">
        <v>0.5</v>
      </c>
      <c r="G982" s="29">
        <v>140138416</v>
      </c>
      <c r="H982" s="32">
        <v>5874</v>
      </c>
      <c r="I982" s="40">
        <f t="shared" si="298"/>
        <v>70066271</v>
      </c>
      <c r="J982" s="51">
        <v>0</v>
      </c>
      <c r="K982" s="33"/>
      <c r="L982" s="43">
        <f t="shared" si="299"/>
        <v>0</v>
      </c>
      <c r="M982" s="5">
        <f t="shared" si="300"/>
        <v>70066271</v>
      </c>
      <c r="N982" s="23">
        <v>5.0390000000000001E-3</v>
      </c>
      <c r="O982" s="15">
        <f t="shared" si="311"/>
        <v>353063.93956899998</v>
      </c>
      <c r="P982" s="19">
        <v>12052</v>
      </c>
      <c r="Q982" s="32"/>
      <c r="R982" s="37">
        <f t="shared" si="301"/>
        <v>6026</v>
      </c>
      <c r="S982" s="2">
        <v>5.0080000000000003E-3</v>
      </c>
      <c r="T982" s="3">
        <f t="shared" si="302"/>
        <v>30.178208000000001</v>
      </c>
      <c r="U982" s="8">
        <f t="shared" si="303"/>
        <v>353094.11777700001</v>
      </c>
    </row>
    <row r="983" spans="1:21" ht="15.75" x14ac:dyDescent="0.25">
      <c r="A983" s="4" t="s">
        <v>4</v>
      </c>
      <c r="B983" s="16" t="s">
        <v>19</v>
      </c>
      <c r="C983" t="s">
        <v>63</v>
      </c>
      <c r="D983" s="1">
        <v>491</v>
      </c>
      <c r="E983" s="1">
        <v>9504</v>
      </c>
      <c r="F983" s="26">
        <v>0.5</v>
      </c>
      <c r="G983" s="29">
        <v>140138416</v>
      </c>
      <c r="H983" s="32">
        <v>5874</v>
      </c>
      <c r="I983" s="40">
        <f t="shared" si="298"/>
        <v>70066271</v>
      </c>
      <c r="J983" s="51">
        <v>0</v>
      </c>
      <c r="K983" s="33"/>
      <c r="L983" s="43">
        <f t="shared" si="299"/>
        <v>0</v>
      </c>
      <c r="M983" s="5">
        <f t="shared" si="300"/>
        <v>70066271</v>
      </c>
      <c r="N983" s="23">
        <v>0</v>
      </c>
      <c r="O983" s="15">
        <f t="shared" si="311"/>
        <v>0</v>
      </c>
      <c r="P983" s="19">
        <v>12052</v>
      </c>
      <c r="Q983" s="32"/>
      <c r="R983" s="37">
        <f t="shared" si="301"/>
        <v>6026</v>
      </c>
      <c r="S983" s="2">
        <v>0</v>
      </c>
      <c r="T983" s="3">
        <f t="shared" si="302"/>
        <v>0</v>
      </c>
      <c r="U983" s="8">
        <f t="shared" si="303"/>
        <v>0</v>
      </c>
    </row>
    <row r="984" spans="1:21" ht="15.75" x14ac:dyDescent="0.25">
      <c r="A984" s="4" t="s">
        <v>4</v>
      </c>
      <c r="B984" s="16" t="s">
        <v>19</v>
      </c>
      <c r="C984" t="s">
        <v>64</v>
      </c>
      <c r="D984" s="1">
        <v>491</v>
      </c>
      <c r="E984" s="1">
        <v>9504</v>
      </c>
      <c r="F984" s="26">
        <v>0</v>
      </c>
      <c r="G984" s="29">
        <v>140138416</v>
      </c>
      <c r="H984" s="32">
        <v>5874</v>
      </c>
      <c r="I984" s="40">
        <f t="shared" si="298"/>
        <v>0</v>
      </c>
      <c r="J984" s="51">
        <v>0</v>
      </c>
      <c r="K984" s="33"/>
      <c r="L984" s="43">
        <f t="shared" si="299"/>
        <v>0</v>
      </c>
      <c r="M984" s="5">
        <f t="shared" si="300"/>
        <v>0</v>
      </c>
      <c r="N984" s="23">
        <v>6.7999999999999999E-5</v>
      </c>
      <c r="O984" s="15">
        <f t="shared" si="311"/>
        <v>0</v>
      </c>
      <c r="P984" s="19">
        <v>12052</v>
      </c>
      <c r="Q984" s="32"/>
      <c r="R984" s="37">
        <f t="shared" si="301"/>
        <v>0</v>
      </c>
      <c r="S984" s="2">
        <v>6.7999999999999999E-5</v>
      </c>
      <c r="T984" s="3">
        <f t="shared" si="302"/>
        <v>0</v>
      </c>
      <c r="U984" s="8">
        <f t="shared" si="303"/>
        <v>0</v>
      </c>
    </row>
    <row r="985" spans="1:21" ht="15.75" x14ac:dyDescent="0.25">
      <c r="A985" s="4" t="s">
        <v>4</v>
      </c>
      <c r="B985" s="16" t="s">
        <v>19</v>
      </c>
      <c r="C985" t="s">
        <v>65</v>
      </c>
      <c r="D985" s="1">
        <v>491</v>
      </c>
      <c r="E985" s="1">
        <v>9504</v>
      </c>
      <c r="F985" s="26">
        <v>0</v>
      </c>
      <c r="G985" s="29">
        <v>140138416</v>
      </c>
      <c r="H985" s="32">
        <v>5874</v>
      </c>
      <c r="I985" s="40">
        <f t="shared" si="298"/>
        <v>0</v>
      </c>
      <c r="J985" s="51">
        <v>0</v>
      </c>
      <c r="K985" s="33"/>
      <c r="L985" s="43">
        <f t="shared" si="299"/>
        <v>0</v>
      </c>
      <c r="M985" s="5">
        <f t="shared" si="300"/>
        <v>0</v>
      </c>
      <c r="N985" s="23">
        <v>1.54E-4</v>
      </c>
      <c r="O985" s="15">
        <f t="shared" si="311"/>
        <v>0</v>
      </c>
      <c r="P985" s="19">
        <v>12052</v>
      </c>
      <c r="Q985" s="32"/>
      <c r="R985" s="37">
        <f t="shared" si="301"/>
        <v>0</v>
      </c>
      <c r="S985" s="2">
        <v>1.03E-4</v>
      </c>
      <c r="T985" s="3">
        <f t="shared" si="302"/>
        <v>0</v>
      </c>
      <c r="U985" s="8">
        <f t="shared" si="303"/>
        <v>0</v>
      </c>
    </row>
    <row r="986" spans="1:21" ht="15.75" x14ac:dyDescent="0.25">
      <c r="A986" s="4" t="s">
        <v>4</v>
      </c>
      <c r="B986" s="16" t="s">
        <v>19</v>
      </c>
      <c r="C986" t="s">
        <v>82</v>
      </c>
      <c r="D986" s="1">
        <v>491</v>
      </c>
      <c r="E986" s="1">
        <v>9504</v>
      </c>
      <c r="F986" s="26">
        <v>0</v>
      </c>
      <c r="G986" s="29">
        <v>140138416</v>
      </c>
      <c r="H986" s="32">
        <v>5874</v>
      </c>
      <c r="I986" s="40">
        <f t="shared" si="298"/>
        <v>0</v>
      </c>
      <c r="J986" s="51">
        <v>0</v>
      </c>
      <c r="K986" s="33"/>
      <c r="L986" s="43">
        <f t="shared" si="299"/>
        <v>0</v>
      </c>
      <c r="M986" s="5">
        <f t="shared" si="300"/>
        <v>0</v>
      </c>
      <c r="N986" s="23">
        <v>3.6000000000000001E-5</v>
      </c>
      <c r="O986" s="15">
        <f t="shared" si="311"/>
        <v>0</v>
      </c>
      <c r="P986" s="19">
        <v>12052</v>
      </c>
      <c r="Q986" s="32"/>
      <c r="R986" s="37">
        <f t="shared" si="301"/>
        <v>0</v>
      </c>
      <c r="S986" s="2">
        <v>3.6999999999999998E-5</v>
      </c>
      <c r="T986" s="3">
        <f t="shared" si="302"/>
        <v>0</v>
      </c>
      <c r="U986" s="8">
        <f t="shared" si="303"/>
        <v>0</v>
      </c>
    </row>
    <row r="987" spans="1:21" ht="15.75" x14ac:dyDescent="0.25">
      <c r="A987" s="4" t="s">
        <v>4</v>
      </c>
      <c r="B987" s="16" t="s">
        <v>19</v>
      </c>
      <c r="C987" t="s">
        <v>67</v>
      </c>
      <c r="D987" s="1">
        <v>491</v>
      </c>
      <c r="E987" s="1">
        <v>9504</v>
      </c>
      <c r="F987" s="26">
        <v>0.75</v>
      </c>
      <c r="G987" s="29">
        <v>140138416</v>
      </c>
      <c r="H987" s="32">
        <v>5874</v>
      </c>
      <c r="I987" s="40">
        <f t="shared" si="298"/>
        <v>105099406.5</v>
      </c>
      <c r="J987" s="51">
        <v>0</v>
      </c>
      <c r="K987" s="33"/>
      <c r="L987" s="43">
        <f t="shared" si="299"/>
        <v>0</v>
      </c>
      <c r="M987" s="5">
        <f t="shared" si="300"/>
        <v>105099406.5</v>
      </c>
      <c r="N987" s="23">
        <v>6.6000000000000005E-5</v>
      </c>
      <c r="O987" s="15">
        <f t="shared" si="311"/>
        <v>6936.5608290000009</v>
      </c>
      <c r="P987" s="19">
        <v>12052</v>
      </c>
      <c r="Q987" s="32"/>
      <c r="R987" s="37">
        <f t="shared" si="301"/>
        <v>9039</v>
      </c>
      <c r="S987" s="2">
        <v>6.6000000000000005E-5</v>
      </c>
      <c r="T987" s="3">
        <f t="shared" si="302"/>
        <v>0.59657400000000005</v>
      </c>
      <c r="U987" s="8">
        <f t="shared" si="303"/>
        <v>6937.1574030000011</v>
      </c>
    </row>
    <row r="988" spans="1:21" ht="15.75" x14ac:dyDescent="0.25">
      <c r="A988" s="4" t="s">
        <v>4</v>
      </c>
      <c r="B988" s="16" t="s">
        <v>19</v>
      </c>
      <c r="C988" t="s">
        <v>80</v>
      </c>
      <c r="D988" s="1">
        <v>491</v>
      </c>
      <c r="E988" s="1">
        <v>9504</v>
      </c>
      <c r="F988" s="26">
        <v>0.75</v>
      </c>
      <c r="G988" s="29">
        <v>140138416</v>
      </c>
      <c r="H988" s="32">
        <v>5874</v>
      </c>
      <c r="I988" s="40">
        <f t="shared" si="298"/>
        <v>105099406.5</v>
      </c>
      <c r="J988" s="51">
        <v>0</v>
      </c>
      <c r="K988" s="33"/>
      <c r="L988" s="43">
        <f t="shared" si="299"/>
        <v>0</v>
      </c>
      <c r="M988" s="5">
        <f t="shared" si="300"/>
        <v>105099406.5</v>
      </c>
      <c r="N988" s="23">
        <v>0</v>
      </c>
      <c r="O988" s="15">
        <f t="shared" si="311"/>
        <v>0</v>
      </c>
      <c r="P988" s="19">
        <v>12052</v>
      </c>
      <c r="Q988" s="32"/>
      <c r="R988" s="37">
        <f t="shared" si="301"/>
        <v>9039</v>
      </c>
      <c r="S988" s="2">
        <v>0</v>
      </c>
      <c r="T988" s="3">
        <f t="shared" si="302"/>
        <v>0</v>
      </c>
      <c r="U988" s="8">
        <f t="shared" si="303"/>
        <v>0</v>
      </c>
    </row>
    <row r="989" spans="1:21" ht="15.75" x14ac:dyDescent="0.25">
      <c r="A989" s="4" t="s">
        <v>4</v>
      </c>
      <c r="B989" s="16" t="s">
        <v>19</v>
      </c>
      <c r="C989" t="s">
        <v>167</v>
      </c>
      <c r="D989" s="1">
        <v>491</v>
      </c>
      <c r="E989" s="1">
        <v>9504</v>
      </c>
      <c r="F989" s="26">
        <v>0</v>
      </c>
      <c r="G989" s="29">
        <v>140138416</v>
      </c>
      <c r="H989" s="32">
        <v>5874</v>
      </c>
      <c r="I989" s="40">
        <f t="shared" si="298"/>
        <v>0</v>
      </c>
      <c r="J989" s="51">
        <v>0</v>
      </c>
      <c r="K989" s="33"/>
      <c r="L989" s="43">
        <f t="shared" si="299"/>
        <v>0</v>
      </c>
      <c r="M989" s="5">
        <f t="shared" si="300"/>
        <v>0</v>
      </c>
      <c r="N989" s="23">
        <v>2.6600000000000001E-4</v>
      </c>
      <c r="O989" s="15">
        <f t="shared" si="311"/>
        <v>0</v>
      </c>
      <c r="P989" s="19">
        <v>12052</v>
      </c>
      <c r="Q989" s="32"/>
      <c r="R989" s="37">
        <f t="shared" si="301"/>
        <v>0</v>
      </c>
      <c r="S989" s="2">
        <v>2.7799999999999998E-4</v>
      </c>
      <c r="T989" s="3">
        <f t="shared" si="302"/>
        <v>0</v>
      </c>
      <c r="U989" s="8">
        <f t="shared" si="303"/>
        <v>0</v>
      </c>
    </row>
    <row r="990" spans="1:21" ht="15.75" x14ac:dyDescent="0.25">
      <c r="A990" s="4" t="s">
        <v>4</v>
      </c>
      <c r="B990" s="16" t="s">
        <v>19</v>
      </c>
      <c r="C990" t="s">
        <v>68</v>
      </c>
      <c r="D990" s="1">
        <v>491</v>
      </c>
      <c r="E990" s="1">
        <v>9504</v>
      </c>
      <c r="F990" s="26">
        <v>0.75</v>
      </c>
      <c r="G990" s="29">
        <v>140138416</v>
      </c>
      <c r="H990" s="32">
        <v>5874</v>
      </c>
      <c r="I990" s="40">
        <f t="shared" si="298"/>
        <v>105099406.5</v>
      </c>
      <c r="J990" s="51">
        <v>0</v>
      </c>
      <c r="K990" s="33"/>
      <c r="L990" s="43">
        <f t="shared" si="299"/>
        <v>0</v>
      </c>
      <c r="M990" s="5">
        <f t="shared" si="300"/>
        <v>105099406.5</v>
      </c>
      <c r="N990" s="23">
        <v>1.0900000000000001E-4</v>
      </c>
      <c r="O990" s="15">
        <f t="shared" si="311"/>
        <v>11455.8353085</v>
      </c>
      <c r="P990" s="19">
        <v>12052</v>
      </c>
      <c r="Q990" s="32"/>
      <c r="R990" s="37">
        <f t="shared" si="301"/>
        <v>9039</v>
      </c>
      <c r="S990" s="2">
        <v>1.0900000000000001E-4</v>
      </c>
      <c r="T990" s="3">
        <f t="shared" si="302"/>
        <v>0.9852510000000001</v>
      </c>
      <c r="U990" s="8">
        <f t="shared" si="303"/>
        <v>11456.8205595</v>
      </c>
    </row>
    <row r="991" spans="1:21" ht="15.75" x14ac:dyDescent="0.25">
      <c r="A991" s="4" t="s">
        <v>4</v>
      </c>
      <c r="B991" s="16" t="s">
        <v>19</v>
      </c>
      <c r="C991" t="s">
        <v>81</v>
      </c>
      <c r="D991" s="1">
        <v>491</v>
      </c>
      <c r="E991" s="1">
        <v>9504</v>
      </c>
      <c r="F991" s="26">
        <v>0</v>
      </c>
      <c r="G991" s="29">
        <v>140138416</v>
      </c>
      <c r="H991" s="32">
        <v>5874</v>
      </c>
      <c r="I991" s="40">
        <f t="shared" si="298"/>
        <v>0</v>
      </c>
      <c r="J991" s="51">
        <v>0</v>
      </c>
      <c r="K991" s="33"/>
      <c r="L991" s="43">
        <f t="shared" si="299"/>
        <v>0</v>
      </c>
      <c r="M991" s="5">
        <f t="shared" si="300"/>
        <v>0</v>
      </c>
      <c r="N991" s="23">
        <v>1.0579999999999999E-3</v>
      </c>
      <c r="O991" s="15">
        <f t="shared" si="311"/>
        <v>0</v>
      </c>
      <c r="P991" s="19">
        <v>12052</v>
      </c>
      <c r="Q991" s="32"/>
      <c r="R991" s="37">
        <f t="shared" si="301"/>
        <v>0</v>
      </c>
      <c r="S991" s="2">
        <v>9.810000000000001E-4</v>
      </c>
      <c r="T991" s="3">
        <f t="shared" si="302"/>
        <v>0</v>
      </c>
      <c r="U991" s="8">
        <f t="shared" si="303"/>
        <v>0</v>
      </c>
    </row>
    <row r="992" spans="1:21" ht="15.75" x14ac:dyDescent="0.25">
      <c r="A992" s="4" t="s">
        <v>4</v>
      </c>
      <c r="B992" s="16" t="s">
        <v>19</v>
      </c>
      <c r="C992" t="s">
        <v>193</v>
      </c>
      <c r="D992" s="1">
        <v>491</v>
      </c>
      <c r="E992" s="1">
        <v>9504</v>
      </c>
      <c r="F992" s="26">
        <v>0</v>
      </c>
      <c r="G992" s="29">
        <v>140138416</v>
      </c>
      <c r="H992" s="32">
        <v>5874</v>
      </c>
      <c r="I992" s="40">
        <f t="shared" ref="I992" si="319">(G992-H992)*F992</f>
        <v>0</v>
      </c>
      <c r="J992" s="51">
        <v>0</v>
      </c>
      <c r="K992" s="33"/>
      <c r="L992" s="43">
        <f t="shared" ref="L992" si="320">(J992-K992)*F992</f>
        <v>0</v>
      </c>
      <c r="M992" s="5">
        <f t="shared" ref="M992" si="321">(G992-H992+J992-K992)*F992</f>
        <v>0</v>
      </c>
      <c r="N992" s="23">
        <v>6.7000000000000002E-5</v>
      </c>
      <c r="O992" s="15">
        <f t="shared" ref="O992" si="322">M992*N992</f>
        <v>0</v>
      </c>
      <c r="P992" s="19">
        <v>12052</v>
      </c>
      <c r="Q992" s="32"/>
      <c r="R992" s="37">
        <f t="shared" ref="R992" si="323">+(P992-Q992)*F992</f>
        <v>0</v>
      </c>
      <c r="S992" s="2">
        <v>6.8999999999999997E-5</v>
      </c>
      <c r="T992" s="3">
        <f t="shared" ref="T992" si="324">R992*S992</f>
        <v>0</v>
      </c>
      <c r="U992" s="8">
        <f t="shared" ref="U992" si="325">+O992+T992</f>
        <v>0</v>
      </c>
    </row>
    <row r="993" spans="1:21" ht="15.75" x14ac:dyDescent="0.25">
      <c r="A993" s="4" t="s">
        <v>4</v>
      </c>
      <c r="B993" s="16" t="s">
        <v>19</v>
      </c>
      <c r="C993" t="s">
        <v>69</v>
      </c>
      <c r="D993" s="1">
        <v>491</v>
      </c>
      <c r="E993" s="1">
        <v>9504</v>
      </c>
      <c r="F993" s="26">
        <v>0</v>
      </c>
      <c r="G993" s="29">
        <v>140138416</v>
      </c>
      <c r="H993" s="32">
        <v>5874</v>
      </c>
      <c r="I993" s="40">
        <f t="shared" si="298"/>
        <v>0</v>
      </c>
      <c r="J993" s="51">
        <v>0</v>
      </c>
      <c r="K993" s="33"/>
      <c r="L993" s="43">
        <f t="shared" si="299"/>
        <v>0</v>
      </c>
      <c r="M993" s="5">
        <f t="shared" si="300"/>
        <v>0</v>
      </c>
      <c r="N993" s="23">
        <v>1.5E-5</v>
      </c>
      <c r="O993" s="15">
        <f t="shared" si="311"/>
        <v>0</v>
      </c>
      <c r="P993" s="19">
        <v>12052</v>
      </c>
      <c r="Q993" s="32"/>
      <c r="R993" s="37">
        <f t="shared" si="301"/>
        <v>0</v>
      </c>
      <c r="S993" s="2">
        <v>1.0000000000000001E-5</v>
      </c>
      <c r="T993" s="3">
        <f t="shared" si="302"/>
        <v>0</v>
      </c>
      <c r="U993" s="8">
        <f t="shared" si="303"/>
        <v>0</v>
      </c>
    </row>
    <row r="994" spans="1:21" ht="15.75" x14ac:dyDescent="0.25">
      <c r="A994" s="4" t="s">
        <v>4</v>
      </c>
      <c r="B994" s="16" t="s">
        <v>19</v>
      </c>
      <c r="C994" t="s">
        <v>70</v>
      </c>
      <c r="D994" s="1">
        <v>491</v>
      </c>
      <c r="E994" s="1">
        <v>9504</v>
      </c>
      <c r="F994" s="26">
        <v>0</v>
      </c>
      <c r="G994" s="29">
        <v>140138416</v>
      </c>
      <c r="H994" s="32">
        <v>5874</v>
      </c>
      <c r="I994" s="40">
        <f t="shared" si="298"/>
        <v>0</v>
      </c>
      <c r="J994" s="51">
        <v>0</v>
      </c>
      <c r="K994" s="33"/>
      <c r="L994" s="43">
        <f t="shared" si="299"/>
        <v>0</v>
      </c>
      <c r="M994" s="5">
        <f t="shared" si="300"/>
        <v>0</v>
      </c>
      <c r="N994" s="23">
        <v>1.73E-4</v>
      </c>
      <c r="O994" s="15">
        <f t="shared" si="311"/>
        <v>0</v>
      </c>
      <c r="P994" s="19">
        <v>12052</v>
      </c>
      <c r="Q994" s="32"/>
      <c r="R994" s="37">
        <f t="shared" si="301"/>
        <v>0</v>
      </c>
      <c r="S994" s="2">
        <v>1.73E-4</v>
      </c>
      <c r="T994" s="3">
        <f t="shared" si="302"/>
        <v>0</v>
      </c>
      <c r="U994" s="8">
        <f t="shared" si="303"/>
        <v>0</v>
      </c>
    </row>
    <row r="995" spans="1:21" ht="15.75" x14ac:dyDescent="0.25">
      <c r="A995" s="4" t="s">
        <v>4</v>
      </c>
      <c r="B995" s="16" t="s">
        <v>19</v>
      </c>
      <c r="C995" t="s">
        <v>83</v>
      </c>
      <c r="D995" s="1">
        <v>491</v>
      </c>
      <c r="E995" s="1">
        <v>9504</v>
      </c>
      <c r="F995" s="26">
        <v>0</v>
      </c>
      <c r="G995" s="29">
        <v>140138416</v>
      </c>
      <c r="H995" s="32">
        <v>5874</v>
      </c>
      <c r="I995" s="40">
        <f t="shared" si="298"/>
        <v>0</v>
      </c>
      <c r="J995" s="51">
        <v>0</v>
      </c>
      <c r="K995" s="33"/>
      <c r="L995" s="43">
        <f t="shared" si="299"/>
        <v>0</v>
      </c>
      <c r="M995" s="5">
        <f t="shared" si="300"/>
        <v>0</v>
      </c>
      <c r="N995" s="23">
        <v>1.7200000000000001E-4</v>
      </c>
      <c r="O995" s="15">
        <f t="shared" si="311"/>
        <v>0</v>
      </c>
      <c r="P995" s="19">
        <v>12052</v>
      </c>
      <c r="Q995" s="32"/>
      <c r="R995" s="37">
        <f t="shared" si="301"/>
        <v>0</v>
      </c>
      <c r="S995" s="2">
        <v>1.75E-4</v>
      </c>
      <c r="T995" s="3">
        <f t="shared" si="302"/>
        <v>0</v>
      </c>
      <c r="U995" s="8">
        <f t="shared" si="303"/>
        <v>0</v>
      </c>
    </row>
    <row r="996" spans="1:21" ht="15.75" x14ac:dyDescent="0.25">
      <c r="A996" s="4" t="s">
        <v>4</v>
      </c>
      <c r="B996" s="16" t="s">
        <v>19</v>
      </c>
      <c r="C996" t="s">
        <v>30</v>
      </c>
      <c r="D996" s="1">
        <v>491</v>
      </c>
      <c r="E996" s="1">
        <v>9504</v>
      </c>
      <c r="F996" s="26">
        <v>0.5</v>
      </c>
      <c r="G996" s="29">
        <v>140138416</v>
      </c>
      <c r="H996" s="32">
        <v>5874</v>
      </c>
      <c r="I996" s="40">
        <f t="shared" si="298"/>
        <v>70066271</v>
      </c>
      <c r="J996" s="51">
        <v>0</v>
      </c>
      <c r="K996" s="33"/>
      <c r="L996" s="43">
        <f t="shared" si="299"/>
        <v>0</v>
      </c>
      <c r="M996" s="5">
        <f t="shared" si="300"/>
        <v>70066271</v>
      </c>
      <c r="N996" s="23">
        <v>0</v>
      </c>
      <c r="O996" s="15">
        <f t="shared" si="311"/>
        <v>0</v>
      </c>
      <c r="P996" s="19">
        <v>12052</v>
      </c>
      <c r="Q996" s="32"/>
      <c r="R996" s="37">
        <f t="shared" si="301"/>
        <v>6026</v>
      </c>
      <c r="S996" s="2">
        <v>0</v>
      </c>
      <c r="T996" s="3">
        <f t="shared" si="302"/>
        <v>0</v>
      </c>
      <c r="U996" s="8">
        <f t="shared" si="303"/>
        <v>0</v>
      </c>
    </row>
    <row r="997" spans="1:21" ht="15.75" x14ac:dyDescent="0.25">
      <c r="A997" s="4" t="s">
        <v>4</v>
      </c>
      <c r="B997" s="16" t="s">
        <v>19</v>
      </c>
      <c r="C997" t="s">
        <v>35</v>
      </c>
      <c r="D997" s="1">
        <v>491</v>
      </c>
      <c r="E997" s="1">
        <v>9504</v>
      </c>
      <c r="F997" s="26">
        <v>0</v>
      </c>
      <c r="G997" s="29">
        <v>140138416</v>
      </c>
      <c r="H997" s="32">
        <v>5874</v>
      </c>
      <c r="I997" s="40">
        <f t="shared" si="298"/>
        <v>0</v>
      </c>
      <c r="J997" s="51">
        <v>0</v>
      </c>
      <c r="K997" s="33"/>
      <c r="L997" s="43">
        <f t="shared" si="299"/>
        <v>0</v>
      </c>
      <c r="M997" s="5">
        <f t="shared" si="300"/>
        <v>0</v>
      </c>
      <c r="N997" s="23">
        <v>1.73E-4</v>
      </c>
      <c r="O997" s="15">
        <f t="shared" si="311"/>
        <v>0</v>
      </c>
      <c r="P997" s="19">
        <v>12052</v>
      </c>
      <c r="Q997" s="32"/>
      <c r="R997" s="37">
        <f t="shared" si="301"/>
        <v>0</v>
      </c>
      <c r="S997" s="2">
        <v>1.73E-4</v>
      </c>
      <c r="T997" s="3">
        <f t="shared" si="302"/>
        <v>0</v>
      </c>
      <c r="U997" s="8">
        <f t="shared" si="303"/>
        <v>0</v>
      </c>
    </row>
    <row r="998" spans="1:21" ht="15.75" x14ac:dyDescent="0.25">
      <c r="A998" s="4" t="s">
        <v>4</v>
      </c>
      <c r="B998" s="16" t="s">
        <v>19</v>
      </c>
      <c r="C998" t="s">
        <v>36</v>
      </c>
      <c r="D998" s="1">
        <v>491</v>
      </c>
      <c r="E998" s="1">
        <v>9504</v>
      </c>
      <c r="F998" s="26">
        <v>0</v>
      </c>
      <c r="G998" s="29">
        <v>140138416</v>
      </c>
      <c r="H998" s="32">
        <v>5874</v>
      </c>
      <c r="I998" s="40">
        <f t="shared" si="298"/>
        <v>0</v>
      </c>
      <c r="J998" s="51">
        <v>0</v>
      </c>
      <c r="K998" s="33"/>
      <c r="L998" s="43">
        <f t="shared" si="299"/>
        <v>0</v>
      </c>
      <c r="M998" s="5">
        <f t="shared" si="300"/>
        <v>0</v>
      </c>
      <c r="N998" s="23">
        <v>3.4E-5</v>
      </c>
      <c r="O998" s="15">
        <f t="shared" si="311"/>
        <v>0</v>
      </c>
      <c r="P998" s="19">
        <v>12052</v>
      </c>
      <c r="Q998" s="32"/>
      <c r="R998" s="37">
        <f t="shared" si="301"/>
        <v>0</v>
      </c>
      <c r="S998" s="2">
        <v>3.6000000000000001E-5</v>
      </c>
      <c r="T998" s="3">
        <f t="shared" si="302"/>
        <v>0</v>
      </c>
      <c r="U998" s="8">
        <f t="shared" si="303"/>
        <v>0</v>
      </c>
    </row>
    <row r="999" spans="1:21" ht="15.75" x14ac:dyDescent="0.25">
      <c r="A999" s="4" t="s">
        <v>4</v>
      </c>
      <c r="B999" s="16" t="s">
        <v>19</v>
      </c>
      <c r="C999" t="s">
        <v>19</v>
      </c>
      <c r="D999" s="1">
        <v>491</v>
      </c>
      <c r="E999" s="1">
        <v>9504</v>
      </c>
      <c r="F999" s="26">
        <v>0</v>
      </c>
      <c r="G999" s="29">
        <v>140138416</v>
      </c>
      <c r="H999" s="32">
        <v>5874</v>
      </c>
      <c r="I999" s="40">
        <f t="shared" si="298"/>
        <v>0</v>
      </c>
      <c r="J999" s="51">
        <v>0</v>
      </c>
      <c r="K999" s="33"/>
      <c r="L999" s="43">
        <f t="shared" si="299"/>
        <v>0</v>
      </c>
      <c r="M999" s="5">
        <f t="shared" si="300"/>
        <v>0</v>
      </c>
      <c r="N999" s="23">
        <v>0</v>
      </c>
      <c r="O999" s="15">
        <f t="shared" si="311"/>
        <v>0</v>
      </c>
      <c r="P999" s="19">
        <v>12052</v>
      </c>
      <c r="Q999" s="32"/>
      <c r="R999" s="37">
        <f t="shared" si="301"/>
        <v>0</v>
      </c>
      <c r="S999" s="2">
        <v>0</v>
      </c>
      <c r="T999" s="3">
        <f t="shared" si="302"/>
        <v>0</v>
      </c>
      <c r="U999" s="8">
        <f t="shared" si="303"/>
        <v>0</v>
      </c>
    </row>
    <row r="1000" spans="1:21" ht="15.75" x14ac:dyDescent="0.25">
      <c r="A1000" s="4" t="s">
        <v>4</v>
      </c>
      <c r="B1000" s="16" t="s">
        <v>19</v>
      </c>
      <c r="C1000" t="s">
        <v>34</v>
      </c>
      <c r="D1000" s="1">
        <v>491</v>
      </c>
      <c r="E1000" s="1">
        <v>9504</v>
      </c>
      <c r="F1000" s="26">
        <v>0</v>
      </c>
      <c r="G1000" s="29">
        <v>140138416</v>
      </c>
      <c r="H1000" s="32">
        <v>5874</v>
      </c>
      <c r="I1000" s="40">
        <f t="shared" si="298"/>
        <v>0</v>
      </c>
      <c r="J1000" s="51">
        <v>0</v>
      </c>
      <c r="K1000" s="33"/>
      <c r="L1000" s="43">
        <f t="shared" si="299"/>
        <v>0</v>
      </c>
      <c r="M1000" s="5">
        <f t="shared" si="300"/>
        <v>0</v>
      </c>
      <c r="N1000" s="23">
        <v>0</v>
      </c>
      <c r="O1000" s="15">
        <f t="shared" si="311"/>
        <v>0</v>
      </c>
      <c r="P1000" s="19">
        <v>12052</v>
      </c>
      <c r="Q1000" s="32"/>
      <c r="R1000" s="37">
        <f t="shared" si="301"/>
        <v>0</v>
      </c>
      <c r="S1000" s="2">
        <v>0</v>
      </c>
      <c r="T1000" s="3">
        <f t="shared" si="302"/>
        <v>0</v>
      </c>
      <c r="U1000" s="8">
        <f t="shared" si="303"/>
        <v>0</v>
      </c>
    </row>
    <row r="1001" spans="1:21" ht="15.75" x14ac:dyDescent="0.25">
      <c r="A1001" s="4" t="s">
        <v>4</v>
      </c>
      <c r="B1001" s="16" t="s">
        <v>19</v>
      </c>
      <c r="C1001" t="s">
        <v>31</v>
      </c>
      <c r="D1001" s="1">
        <v>491</v>
      </c>
      <c r="E1001" s="1">
        <v>9504</v>
      </c>
      <c r="F1001" s="26">
        <v>0.5</v>
      </c>
      <c r="G1001" s="29">
        <v>140138416</v>
      </c>
      <c r="H1001" s="32">
        <v>5874</v>
      </c>
      <c r="I1001" s="40">
        <f t="shared" si="298"/>
        <v>70066271</v>
      </c>
      <c r="J1001" s="51">
        <v>0</v>
      </c>
      <c r="K1001" s="33"/>
      <c r="L1001" s="43">
        <f t="shared" si="299"/>
        <v>0</v>
      </c>
      <c r="M1001" s="5">
        <f t="shared" si="300"/>
        <v>70066271</v>
      </c>
      <c r="N1001" s="23">
        <v>4.8999999999999998E-5</v>
      </c>
      <c r="O1001" s="15">
        <f t="shared" si="311"/>
        <v>3433.2472789999997</v>
      </c>
      <c r="P1001" s="19">
        <v>12052</v>
      </c>
      <c r="Q1001" s="32"/>
      <c r="R1001" s="37">
        <f t="shared" si="301"/>
        <v>6026</v>
      </c>
      <c r="S1001" s="2">
        <v>4.6E-5</v>
      </c>
      <c r="T1001" s="3">
        <f t="shared" si="302"/>
        <v>0.277196</v>
      </c>
      <c r="U1001" s="8">
        <f t="shared" si="303"/>
        <v>3433.5244749999997</v>
      </c>
    </row>
    <row r="1002" spans="1:21" ht="15.75" x14ac:dyDescent="0.25">
      <c r="A1002" s="4" t="s">
        <v>4</v>
      </c>
      <c r="B1002" s="16" t="s">
        <v>19</v>
      </c>
      <c r="C1002" t="s">
        <v>163</v>
      </c>
      <c r="D1002" s="1">
        <v>491</v>
      </c>
      <c r="E1002" s="1">
        <v>9504</v>
      </c>
      <c r="F1002" s="26">
        <v>0.75</v>
      </c>
      <c r="G1002" s="29">
        <v>140138416</v>
      </c>
      <c r="H1002" s="32">
        <v>5874</v>
      </c>
      <c r="I1002" s="40">
        <f t="shared" si="298"/>
        <v>105099406.5</v>
      </c>
      <c r="J1002" s="51">
        <v>0</v>
      </c>
      <c r="K1002" s="33"/>
      <c r="L1002" s="43">
        <f t="shared" si="299"/>
        <v>0</v>
      </c>
      <c r="M1002" s="5">
        <f t="shared" si="300"/>
        <v>105099406.5</v>
      </c>
      <c r="N1002" s="23">
        <v>7.2000000000000002E-5</v>
      </c>
      <c r="O1002" s="15">
        <f t="shared" si="311"/>
        <v>7567.1572679999999</v>
      </c>
      <c r="P1002" s="19">
        <v>12052</v>
      </c>
      <c r="Q1002" s="32"/>
      <c r="R1002" s="37">
        <f t="shared" si="301"/>
        <v>9039</v>
      </c>
      <c r="S1002" s="2">
        <v>3.6999999999999998E-5</v>
      </c>
      <c r="T1002" s="3">
        <f t="shared" si="302"/>
        <v>0.33444299999999999</v>
      </c>
      <c r="U1002" s="8">
        <f t="shared" si="303"/>
        <v>7567.4917109999997</v>
      </c>
    </row>
    <row r="1003" spans="1:21" ht="15.75" x14ac:dyDescent="0.25">
      <c r="A1003" s="4" t="s">
        <v>4</v>
      </c>
      <c r="B1003" s="16" t="s">
        <v>19</v>
      </c>
      <c r="C1003" t="s">
        <v>174</v>
      </c>
      <c r="D1003" s="1">
        <v>491</v>
      </c>
      <c r="E1003" s="1">
        <v>9504</v>
      </c>
      <c r="F1003" s="26">
        <v>0</v>
      </c>
      <c r="G1003" s="29">
        <v>140138416</v>
      </c>
      <c r="H1003" s="32">
        <v>5874</v>
      </c>
      <c r="I1003" s="40">
        <f t="shared" si="298"/>
        <v>0</v>
      </c>
      <c r="J1003" s="51">
        <v>0</v>
      </c>
      <c r="K1003" s="33"/>
      <c r="L1003" s="43">
        <f t="shared" si="299"/>
        <v>0</v>
      </c>
      <c r="M1003" s="5">
        <f t="shared" si="300"/>
        <v>0</v>
      </c>
      <c r="N1003" s="23">
        <v>7.1500000000000003E-4</v>
      </c>
      <c r="O1003" s="15">
        <f t="shared" si="311"/>
        <v>0</v>
      </c>
      <c r="P1003" s="19">
        <v>12052</v>
      </c>
      <c r="Q1003" s="32"/>
      <c r="R1003" s="37">
        <f t="shared" si="301"/>
        <v>0</v>
      </c>
      <c r="S1003" s="2">
        <v>7.3399999999999995E-4</v>
      </c>
      <c r="T1003" s="3">
        <f t="shared" si="302"/>
        <v>0</v>
      </c>
      <c r="U1003" s="8">
        <f t="shared" si="303"/>
        <v>0</v>
      </c>
    </row>
    <row r="1004" spans="1:21" ht="15.75" x14ac:dyDescent="0.25">
      <c r="A1004" s="4" t="s">
        <v>4</v>
      </c>
      <c r="B1004" s="16" t="s">
        <v>19</v>
      </c>
      <c r="C1004" t="s">
        <v>60</v>
      </c>
      <c r="D1004" s="1">
        <v>544</v>
      </c>
      <c r="E1004" s="1">
        <v>9511</v>
      </c>
      <c r="F1004" s="26">
        <v>0.75</v>
      </c>
      <c r="G1004" s="29">
        <v>222404</v>
      </c>
      <c r="H1004" s="32">
        <v>0</v>
      </c>
      <c r="I1004" s="40">
        <f t="shared" si="298"/>
        <v>166803</v>
      </c>
      <c r="J1004" s="51">
        <v>0</v>
      </c>
      <c r="K1004" s="33"/>
      <c r="L1004" s="43">
        <f t="shared" si="299"/>
        <v>0</v>
      </c>
      <c r="M1004" s="5">
        <f t="shared" si="300"/>
        <v>166803</v>
      </c>
      <c r="N1004" s="23">
        <v>1.147E-3</v>
      </c>
      <c r="O1004" s="15">
        <f t="shared" si="311"/>
        <v>191.32304099999999</v>
      </c>
      <c r="P1004" s="19">
        <v>0</v>
      </c>
      <c r="Q1004" s="32"/>
      <c r="R1004" s="37">
        <f t="shared" si="301"/>
        <v>0</v>
      </c>
      <c r="S1004" s="2">
        <v>1.145E-3</v>
      </c>
      <c r="T1004" s="3">
        <f t="shared" si="302"/>
        <v>0</v>
      </c>
      <c r="U1004" s="8">
        <f t="shared" si="303"/>
        <v>191.32304099999999</v>
      </c>
    </row>
    <row r="1005" spans="1:21" ht="15.75" x14ac:dyDescent="0.25">
      <c r="A1005" s="4" t="s">
        <v>4</v>
      </c>
      <c r="B1005" s="16" t="s">
        <v>19</v>
      </c>
      <c r="C1005" t="s">
        <v>61</v>
      </c>
      <c r="D1005" s="1">
        <v>544</v>
      </c>
      <c r="E1005" s="1">
        <v>9511</v>
      </c>
      <c r="F1005" s="26">
        <v>0.75</v>
      </c>
      <c r="G1005" s="29">
        <v>222404</v>
      </c>
      <c r="H1005" s="32">
        <v>0</v>
      </c>
      <c r="I1005" s="40">
        <f t="shared" si="298"/>
        <v>166803</v>
      </c>
      <c r="J1005" s="51">
        <v>0</v>
      </c>
      <c r="K1005" s="33"/>
      <c r="L1005" s="43">
        <f t="shared" si="299"/>
        <v>0</v>
      </c>
      <c r="M1005" s="5">
        <f t="shared" si="300"/>
        <v>166803</v>
      </c>
      <c r="N1005" s="23">
        <v>1.13E-4</v>
      </c>
      <c r="O1005" s="15">
        <f t="shared" si="311"/>
        <v>18.848738999999998</v>
      </c>
      <c r="P1005" s="19">
        <v>0</v>
      </c>
      <c r="Q1005" s="32"/>
      <c r="R1005" s="37">
        <f t="shared" si="301"/>
        <v>0</v>
      </c>
      <c r="S1005" s="2">
        <v>1.0900000000000001E-4</v>
      </c>
      <c r="T1005" s="3">
        <f t="shared" si="302"/>
        <v>0</v>
      </c>
      <c r="U1005" s="8">
        <f t="shared" si="303"/>
        <v>18.848738999999998</v>
      </c>
    </row>
    <row r="1006" spans="1:21" ht="15.75" x14ac:dyDescent="0.25">
      <c r="A1006" s="4" t="s">
        <v>4</v>
      </c>
      <c r="B1006" s="16" t="s">
        <v>19</v>
      </c>
      <c r="C1006" t="s">
        <v>62</v>
      </c>
      <c r="D1006" s="1">
        <v>544</v>
      </c>
      <c r="E1006" s="1">
        <v>9511</v>
      </c>
      <c r="F1006" s="26">
        <v>0.75</v>
      </c>
      <c r="G1006" s="29">
        <v>222404</v>
      </c>
      <c r="H1006" s="32">
        <v>0</v>
      </c>
      <c r="I1006" s="40">
        <f t="shared" ref="I1006:I1074" si="326">(G1006-H1006)*F1006</f>
        <v>166803</v>
      </c>
      <c r="J1006" s="51">
        <v>0</v>
      </c>
      <c r="K1006" s="33"/>
      <c r="L1006" s="43">
        <f t="shared" ref="L1006:L1074" si="327">(J1006-K1006)*F1006</f>
        <v>0</v>
      </c>
      <c r="M1006" s="5">
        <f t="shared" ref="M1006:M1074" si="328">(G1006-H1006+J1006-K1006)*F1006</f>
        <v>166803</v>
      </c>
      <c r="N1006" s="23">
        <v>4.2200000000000001E-4</v>
      </c>
      <c r="O1006" s="15">
        <f t="shared" si="311"/>
        <v>70.390866000000003</v>
      </c>
      <c r="P1006" s="19">
        <v>0</v>
      </c>
      <c r="Q1006" s="32"/>
      <c r="R1006" s="37">
        <f t="shared" ref="R1006:R1074" si="329">+(P1006-Q1006)*F1006</f>
        <v>0</v>
      </c>
      <c r="S1006" s="2">
        <v>3.8099999999999999E-4</v>
      </c>
      <c r="T1006" s="3">
        <f t="shared" ref="T1006:T1074" si="330">R1006*S1006</f>
        <v>0</v>
      </c>
      <c r="U1006" s="8">
        <f t="shared" ref="U1006:U1074" si="331">+O1006+T1006</f>
        <v>70.390866000000003</v>
      </c>
    </row>
    <row r="1007" spans="1:21" ht="15.75" x14ac:dyDescent="0.25">
      <c r="A1007" s="4" t="s">
        <v>4</v>
      </c>
      <c r="B1007" s="16" t="s">
        <v>19</v>
      </c>
      <c r="C1007" t="s">
        <v>74</v>
      </c>
      <c r="D1007" s="1">
        <v>544</v>
      </c>
      <c r="E1007" s="1">
        <v>9511</v>
      </c>
      <c r="F1007" s="26">
        <v>0.5</v>
      </c>
      <c r="G1007" s="29">
        <v>222404</v>
      </c>
      <c r="H1007" s="32">
        <v>0</v>
      </c>
      <c r="I1007" s="40">
        <f t="shared" si="326"/>
        <v>111202</v>
      </c>
      <c r="J1007" s="51">
        <v>0</v>
      </c>
      <c r="K1007" s="33"/>
      <c r="L1007" s="43">
        <f t="shared" si="327"/>
        <v>0</v>
      </c>
      <c r="M1007" s="5">
        <f t="shared" si="328"/>
        <v>111202</v>
      </c>
      <c r="N1007" s="23">
        <v>5.0390000000000001E-3</v>
      </c>
      <c r="O1007" s="15">
        <f t="shared" si="311"/>
        <v>560.34687800000006</v>
      </c>
      <c r="P1007" s="19">
        <v>0</v>
      </c>
      <c r="Q1007" s="32"/>
      <c r="R1007" s="37">
        <f t="shared" si="329"/>
        <v>0</v>
      </c>
      <c r="S1007" s="2">
        <v>5.0080000000000003E-3</v>
      </c>
      <c r="T1007" s="3">
        <f t="shared" si="330"/>
        <v>0</v>
      </c>
      <c r="U1007" s="8">
        <f t="shared" si="331"/>
        <v>560.34687800000006</v>
      </c>
    </row>
    <row r="1008" spans="1:21" ht="15.75" x14ac:dyDescent="0.25">
      <c r="A1008" s="4" t="s">
        <v>4</v>
      </c>
      <c r="B1008" s="16" t="s">
        <v>19</v>
      </c>
      <c r="C1008" t="s">
        <v>63</v>
      </c>
      <c r="D1008" s="1">
        <v>544</v>
      </c>
      <c r="E1008" s="1">
        <v>9511</v>
      </c>
      <c r="F1008" s="26">
        <v>0.5</v>
      </c>
      <c r="G1008" s="29">
        <v>222404</v>
      </c>
      <c r="H1008" s="32">
        <v>0</v>
      </c>
      <c r="I1008" s="40">
        <f t="shared" si="326"/>
        <v>111202</v>
      </c>
      <c r="J1008" s="51">
        <v>0</v>
      </c>
      <c r="K1008" s="33"/>
      <c r="L1008" s="43">
        <f t="shared" si="327"/>
        <v>0</v>
      </c>
      <c r="M1008" s="5">
        <f t="shared" si="328"/>
        <v>111202</v>
      </c>
      <c r="N1008" s="23">
        <v>0</v>
      </c>
      <c r="O1008" s="15">
        <f t="shared" si="311"/>
        <v>0</v>
      </c>
      <c r="P1008" s="19">
        <v>0</v>
      </c>
      <c r="Q1008" s="32"/>
      <c r="R1008" s="37">
        <f t="shared" si="329"/>
        <v>0</v>
      </c>
      <c r="S1008" s="2">
        <v>0</v>
      </c>
      <c r="T1008" s="3">
        <f t="shared" si="330"/>
        <v>0</v>
      </c>
      <c r="U1008" s="8">
        <f t="shared" si="331"/>
        <v>0</v>
      </c>
    </row>
    <row r="1009" spans="1:21" ht="15.75" x14ac:dyDescent="0.25">
      <c r="A1009" s="4" t="s">
        <v>4</v>
      </c>
      <c r="B1009" s="16" t="s">
        <v>19</v>
      </c>
      <c r="C1009" t="s">
        <v>64</v>
      </c>
      <c r="D1009" s="1">
        <v>544</v>
      </c>
      <c r="E1009" s="1">
        <v>9511</v>
      </c>
      <c r="F1009" s="26">
        <v>0</v>
      </c>
      <c r="G1009" s="29">
        <v>222404</v>
      </c>
      <c r="H1009" s="32">
        <v>0</v>
      </c>
      <c r="I1009" s="40">
        <f t="shared" si="326"/>
        <v>0</v>
      </c>
      <c r="J1009" s="51">
        <v>0</v>
      </c>
      <c r="K1009" s="33"/>
      <c r="L1009" s="43">
        <f t="shared" si="327"/>
        <v>0</v>
      </c>
      <c r="M1009" s="5">
        <f t="shared" si="328"/>
        <v>0</v>
      </c>
      <c r="N1009" s="23">
        <v>6.7999999999999999E-5</v>
      </c>
      <c r="O1009" s="15">
        <f t="shared" si="311"/>
        <v>0</v>
      </c>
      <c r="P1009" s="19">
        <v>0</v>
      </c>
      <c r="Q1009" s="32"/>
      <c r="R1009" s="37">
        <f t="shared" si="329"/>
        <v>0</v>
      </c>
      <c r="S1009" s="2">
        <v>6.7999999999999999E-5</v>
      </c>
      <c r="T1009" s="3">
        <f t="shared" si="330"/>
        <v>0</v>
      </c>
      <c r="U1009" s="8">
        <f t="shared" si="331"/>
        <v>0</v>
      </c>
    </row>
    <row r="1010" spans="1:21" ht="15.75" x14ac:dyDescent="0.25">
      <c r="A1010" s="4" t="s">
        <v>4</v>
      </c>
      <c r="B1010" s="16" t="s">
        <v>19</v>
      </c>
      <c r="C1010" t="s">
        <v>65</v>
      </c>
      <c r="D1010" s="1">
        <v>544</v>
      </c>
      <c r="E1010" s="1">
        <v>9511</v>
      </c>
      <c r="F1010" s="26">
        <v>0</v>
      </c>
      <c r="G1010" s="29">
        <v>222404</v>
      </c>
      <c r="H1010" s="32">
        <v>0</v>
      </c>
      <c r="I1010" s="40">
        <f t="shared" si="326"/>
        <v>0</v>
      </c>
      <c r="J1010" s="51">
        <v>0</v>
      </c>
      <c r="K1010" s="33"/>
      <c r="L1010" s="43">
        <f t="shared" si="327"/>
        <v>0</v>
      </c>
      <c r="M1010" s="5">
        <f t="shared" si="328"/>
        <v>0</v>
      </c>
      <c r="N1010" s="23">
        <v>1.54E-4</v>
      </c>
      <c r="O1010" s="15">
        <f t="shared" si="311"/>
        <v>0</v>
      </c>
      <c r="P1010" s="19">
        <v>0</v>
      </c>
      <c r="Q1010" s="32"/>
      <c r="R1010" s="37">
        <f t="shared" si="329"/>
        <v>0</v>
      </c>
      <c r="S1010" s="2">
        <v>1.03E-4</v>
      </c>
      <c r="T1010" s="3">
        <f t="shared" si="330"/>
        <v>0</v>
      </c>
      <c r="U1010" s="8">
        <f t="shared" si="331"/>
        <v>0</v>
      </c>
    </row>
    <row r="1011" spans="1:21" ht="15.75" x14ac:dyDescent="0.25">
      <c r="A1011" s="4" t="s">
        <v>4</v>
      </c>
      <c r="B1011" s="16" t="s">
        <v>19</v>
      </c>
      <c r="C1011" t="s">
        <v>82</v>
      </c>
      <c r="D1011" s="1">
        <v>544</v>
      </c>
      <c r="E1011" s="1">
        <v>9511</v>
      </c>
      <c r="F1011" s="26">
        <v>0</v>
      </c>
      <c r="G1011" s="29">
        <v>222404</v>
      </c>
      <c r="H1011" s="32">
        <v>0</v>
      </c>
      <c r="I1011" s="40">
        <f t="shared" si="326"/>
        <v>0</v>
      </c>
      <c r="J1011" s="51">
        <v>0</v>
      </c>
      <c r="K1011" s="33"/>
      <c r="L1011" s="43">
        <f t="shared" si="327"/>
        <v>0</v>
      </c>
      <c r="M1011" s="5">
        <f t="shared" si="328"/>
        <v>0</v>
      </c>
      <c r="N1011" s="23">
        <v>3.6000000000000001E-5</v>
      </c>
      <c r="O1011" s="15">
        <f t="shared" si="311"/>
        <v>0</v>
      </c>
      <c r="P1011" s="19">
        <v>0</v>
      </c>
      <c r="Q1011" s="32"/>
      <c r="R1011" s="37">
        <f t="shared" si="329"/>
        <v>0</v>
      </c>
      <c r="S1011" s="2">
        <v>3.6999999999999998E-5</v>
      </c>
      <c r="T1011" s="3">
        <f t="shared" si="330"/>
        <v>0</v>
      </c>
      <c r="U1011" s="8">
        <f t="shared" si="331"/>
        <v>0</v>
      </c>
    </row>
    <row r="1012" spans="1:21" ht="15.75" x14ac:dyDescent="0.25">
      <c r="A1012" s="4" t="s">
        <v>4</v>
      </c>
      <c r="B1012" s="16" t="s">
        <v>19</v>
      </c>
      <c r="C1012" t="s">
        <v>67</v>
      </c>
      <c r="D1012" s="1">
        <v>544</v>
      </c>
      <c r="E1012" s="1">
        <v>9511</v>
      </c>
      <c r="F1012" s="26">
        <v>0.75</v>
      </c>
      <c r="G1012" s="29">
        <v>222404</v>
      </c>
      <c r="H1012" s="32">
        <v>0</v>
      </c>
      <c r="I1012" s="40">
        <f t="shared" si="326"/>
        <v>166803</v>
      </c>
      <c r="J1012" s="51">
        <v>0</v>
      </c>
      <c r="K1012" s="33"/>
      <c r="L1012" s="43">
        <f t="shared" si="327"/>
        <v>0</v>
      </c>
      <c r="M1012" s="5">
        <f t="shared" si="328"/>
        <v>166803</v>
      </c>
      <c r="N1012" s="23">
        <v>6.6000000000000005E-5</v>
      </c>
      <c r="O1012" s="15">
        <f t="shared" si="311"/>
        <v>11.008998</v>
      </c>
      <c r="P1012" s="19">
        <v>0</v>
      </c>
      <c r="Q1012" s="32"/>
      <c r="R1012" s="37">
        <f t="shared" si="329"/>
        <v>0</v>
      </c>
      <c r="S1012" s="2">
        <v>6.6000000000000005E-5</v>
      </c>
      <c r="T1012" s="3">
        <f t="shared" si="330"/>
        <v>0</v>
      </c>
      <c r="U1012" s="8">
        <f t="shared" si="331"/>
        <v>11.008998</v>
      </c>
    </row>
    <row r="1013" spans="1:21" ht="15.75" x14ac:dyDescent="0.25">
      <c r="A1013" s="4" t="s">
        <v>4</v>
      </c>
      <c r="B1013" s="16" t="s">
        <v>19</v>
      </c>
      <c r="C1013" t="s">
        <v>80</v>
      </c>
      <c r="D1013" s="1">
        <v>544</v>
      </c>
      <c r="E1013" s="1">
        <v>9511</v>
      </c>
      <c r="F1013" s="26">
        <v>0.75</v>
      </c>
      <c r="G1013" s="29">
        <v>222404</v>
      </c>
      <c r="H1013" s="32">
        <v>0</v>
      </c>
      <c r="I1013" s="40">
        <f t="shared" si="326"/>
        <v>166803</v>
      </c>
      <c r="J1013" s="51">
        <v>0</v>
      </c>
      <c r="K1013" s="33"/>
      <c r="L1013" s="43">
        <f t="shared" si="327"/>
        <v>0</v>
      </c>
      <c r="M1013" s="5">
        <f t="shared" si="328"/>
        <v>166803</v>
      </c>
      <c r="N1013" s="23">
        <v>0</v>
      </c>
      <c r="O1013" s="15">
        <f t="shared" si="311"/>
        <v>0</v>
      </c>
      <c r="P1013" s="19">
        <v>0</v>
      </c>
      <c r="Q1013" s="32"/>
      <c r="R1013" s="37">
        <f t="shared" si="329"/>
        <v>0</v>
      </c>
      <c r="S1013" s="2">
        <v>0</v>
      </c>
      <c r="T1013" s="3">
        <f t="shared" si="330"/>
        <v>0</v>
      </c>
      <c r="U1013" s="8">
        <f t="shared" si="331"/>
        <v>0</v>
      </c>
    </row>
    <row r="1014" spans="1:21" ht="15.75" x14ac:dyDescent="0.25">
      <c r="A1014" s="4" t="s">
        <v>4</v>
      </c>
      <c r="B1014" s="16" t="s">
        <v>19</v>
      </c>
      <c r="C1014" t="s">
        <v>68</v>
      </c>
      <c r="D1014" s="1">
        <v>544</v>
      </c>
      <c r="E1014" s="1">
        <v>9511</v>
      </c>
      <c r="F1014" s="26">
        <v>0.75</v>
      </c>
      <c r="G1014" s="29">
        <v>222404</v>
      </c>
      <c r="H1014" s="32">
        <v>0</v>
      </c>
      <c r="I1014" s="40">
        <f t="shared" si="326"/>
        <v>166803</v>
      </c>
      <c r="J1014" s="51">
        <v>0</v>
      </c>
      <c r="K1014" s="33"/>
      <c r="L1014" s="43">
        <f t="shared" si="327"/>
        <v>0</v>
      </c>
      <c r="M1014" s="5">
        <f t="shared" si="328"/>
        <v>166803</v>
      </c>
      <c r="N1014" s="23">
        <v>1.0900000000000001E-4</v>
      </c>
      <c r="O1014" s="15">
        <f t="shared" si="311"/>
        <v>18.181527000000003</v>
      </c>
      <c r="P1014" s="19">
        <v>0</v>
      </c>
      <c r="Q1014" s="32"/>
      <c r="R1014" s="37">
        <f t="shared" si="329"/>
        <v>0</v>
      </c>
      <c r="S1014" s="2">
        <v>1.0900000000000001E-4</v>
      </c>
      <c r="T1014" s="3">
        <f t="shared" si="330"/>
        <v>0</v>
      </c>
      <c r="U1014" s="8">
        <f t="shared" si="331"/>
        <v>18.181527000000003</v>
      </c>
    </row>
    <row r="1015" spans="1:21" ht="15.75" x14ac:dyDescent="0.25">
      <c r="A1015" s="4" t="s">
        <v>4</v>
      </c>
      <c r="B1015" s="16" t="s">
        <v>19</v>
      </c>
      <c r="C1015" t="s">
        <v>81</v>
      </c>
      <c r="D1015" s="1">
        <v>544</v>
      </c>
      <c r="E1015" s="1">
        <v>9511</v>
      </c>
      <c r="F1015" s="26">
        <v>0</v>
      </c>
      <c r="G1015" s="29">
        <v>222404</v>
      </c>
      <c r="H1015" s="32">
        <v>0</v>
      </c>
      <c r="I1015" s="40">
        <f t="shared" si="326"/>
        <v>0</v>
      </c>
      <c r="J1015" s="51">
        <v>0</v>
      </c>
      <c r="K1015" s="33"/>
      <c r="L1015" s="43">
        <f t="shared" si="327"/>
        <v>0</v>
      </c>
      <c r="M1015" s="5">
        <f t="shared" si="328"/>
        <v>0</v>
      </c>
      <c r="N1015" s="23">
        <v>1.0579999999999999E-3</v>
      </c>
      <c r="O1015" s="15">
        <f t="shared" si="311"/>
        <v>0</v>
      </c>
      <c r="P1015" s="19">
        <v>0</v>
      </c>
      <c r="Q1015" s="32"/>
      <c r="R1015" s="37">
        <f t="shared" si="329"/>
        <v>0</v>
      </c>
      <c r="S1015" s="2">
        <v>9.810000000000001E-4</v>
      </c>
      <c r="T1015" s="3">
        <f t="shared" si="330"/>
        <v>0</v>
      </c>
      <c r="U1015" s="8">
        <f t="shared" si="331"/>
        <v>0</v>
      </c>
    </row>
    <row r="1016" spans="1:21" ht="15.75" x14ac:dyDescent="0.25">
      <c r="A1016" s="4" t="s">
        <v>4</v>
      </c>
      <c r="B1016" s="16" t="s">
        <v>19</v>
      </c>
      <c r="C1016" t="s">
        <v>193</v>
      </c>
      <c r="D1016" s="1">
        <v>544</v>
      </c>
      <c r="E1016" s="1">
        <v>9511</v>
      </c>
      <c r="F1016" s="26">
        <v>0</v>
      </c>
      <c r="G1016" s="29">
        <v>222404</v>
      </c>
      <c r="H1016" s="32">
        <v>0</v>
      </c>
      <c r="I1016" s="40">
        <f t="shared" ref="I1016" si="332">(G1016-H1016)*F1016</f>
        <v>0</v>
      </c>
      <c r="J1016" s="51">
        <v>0</v>
      </c>
      <c r="K1016" s="33"/>
      <c r="L1016" s="43">
        <f t="shared" ref="L1016" si="333">(J1016-K1016)*F1016</f>
        <v>0</v>
      </c>
      <c r="M1016" s="5">
        <f t="shared" ref="M1016" si="334">(G1016-H1016+J1016-K1016)*F1016</f>
        <v>0</v>
      </c>
      <c r="N1016" s="23">
        <v>6.7000000000000002E-5</v>
      </c>
      <c r="O1016" s="15">
        <f t="shared" ref="O1016" si="335">M1016*N1016</f>
        <v>0</v>
      </c>
      <c r="P1016" s="19">
        <v>0</v>
      </c>
      <c r="Q1016" s="32"/>
      <c r="R1016" s="37">
        <f t="shared" ref="R1016" si="336">+(P1016-Q1016)*F1016</f>
        <v>0</v>
      </c>
      <c r="S1016" s="2">
        <v>6.8999999999999997E-5</v>
      </c>
      <c r="T1016" s="3">
        <f t="shared" ref="T1016" si="337">R1016*S1016</f>
        <v>0</v>
      </c>
      <c r="U1016" s="8">
        <f t="shared" ref="U1016" si="338">+O1016+T1016</f>
        <v>0</v>
      </c>
    </row>
    <row r="1017" spans="1:21" ht="15.75" x14ac:dyDescent="0.25">
      <c r="A1017" s="4" t="s">
        <v>4</v>
      </c>
      <c r="B1017" s="16" t="s">
        <v>19</v>
      </c>
      <c r="C1017" t="s">
        <v>69</v>
      </c>
      <c r="D1017" s="1">
        <v>544</v>
      </c>
      <c r="E1017" s="1">
        <v>9511</v>
      </c>
      <c r="F1017" s="26">
        <v>0</v>
      </c>
      <c r="G1017" s="29">
        <v>222404</v>
      </c>
      <c r="H1017" s="32">
        <v>0</v>
      </c>
      <c r="I1017" s="40">
        <f t="shared" si="326"/>
        <v>0</v>
      </c>
      <c r="J1017" s="51">
        <v>0</v>
      </c>
      <c r="K1017" s="33"/>
      <c r="L1017" s="43">
        <f t="shared" si="327"/>
        <v>0</v>
      </c>
      <c r="M1017" s="5">
        <f t="shared" si="328"/>
        <v>0</v>
      </c>
      <c r="N1017" s="23">
        <v>1.5E-5</v>
      </c>
      <c r="O1017" s="15">
        <f t="shared" si="311"/>
        <v>0</v>
      </c>
      <c r="P1017" s="19">
        <v>0</v>
      </c>
      <c r="Q1017" s="32"/>
      <c r="R1017" s="37">
        <f t="shared" si="329"/>
        <v>0</v>
      </c>
      <c r="S1017" s="2">
        <v>1.0000000000000001E-5</v>
      </c>
      <c r="T1017" s="3">
        <f t="shared" si="330"/>
        <v>0</v>
      </c>
      <c r="U1017" s="8">
        <f t="shared" si="331"/>
        <v>0</v>
      </c>
    </row>
    <row r="1018" spans="1:21" ht="15.75" x14ac:dyDescent="0.25">
      <c r="A1018" s="4" t="s">
        <v>4</v>
      </c>
      <c r="B1018" s="16" t="s">
        <v>19</v>
      </c>
      <c r="C1018" t="s">
        <v>70</v>
      </c>
      <c r="D1018" s="1">
        <v>544</v>
      </c>
      <c r="E1018" s="1">
        <v>9511</v>
      </c>
      <c r="F1018" s="26">
        <v>0</v>
      </c>
      <c r="G1018" s="29">
        <v>222404</v>
      </c>
      <c r="H1018" s="32">
        <v>0</v>
      </c>
      <c r="I1018" s="40">
        <f t="shared" si="326"/>
        <v>0</v>
      </c>
      <c r="J1018" s="51">
        <v>0</v>
      </c>
      <c r="K1018" s="33"/>
      <c r="L1018" s="43">
        <f t="shared" si="327"/>
        <v>0</v>
      </c>
      <c r="M1018" s="5">
        <f t="shared" si="328"/>
        <v>0</v>
      </c>
      <c r="N1018" s="23">
        <v>1.73E-4</v>
      </c>
      <c r="O1018" s="15">
        <f t="shared" si="311"/>
        <v>0</v>
      </c>
      <c r="P1018" s="19">
        <v>0</v>
      </c>
      <c r="Q1018" s="32"/>
      <c r="R1018" s="37">
        <f t="shared" si="329"/>
        <v>0</v>
      </c>
      <c r="S1018" s="2">
        <v>1.73E-4</v>
      </c>
      <c r="T1018" s="3">
        <f t="shared" si="330"/>
        <v>0</v>
      </c>
      <c r="U1018" s="8">
        <f t="shared" si="331"/>
        <v>0</v>
      </c>
    </row>
    <row r="1019" spans="1:21" ht="15.75" x14ac:dyDescent="0.25">
      <c r="A1019" s="4" t="s">
        <v>4</v>
      </c>
      <c r="B1019" s="16" t="s">
        <v>19</v>
      </c>
      <c r="C1019" t="s">
        <v>83</v>
      </c>
      <c r="D1019" s="1">
        <v>544</v>
      </c>
      <c r="E1019" s="1">
        <v>9511</v>
      </c>
      <c r="F1019" s="26">
        <v>0</v>
      </c>
      <c r="G1019" s="29">
        <v>222404</v>
      </c>
      <c r="H1019" s="32">
        <v>0</v>
      </c>
      <c r="I1019" s="40">
        <f t="shared" si="326"/>
        <v>0</v>
      </c>
      <c r="J1019" s="51">
        <v>0</v>
      </c>
      <c r="K1019" s="33"/>
      <c r="L1019" s="43">
        <f t="shared" si="327"/>
        <v>0</v>
      </c>
      <c r="M1019" s="5">
        <f t="shared" si="328"/>
        <v>0</v>
      </c>
      <c r="N1019" s="23">
        <v>1.7200000000000001E-4</v>
      </c>
      <c r="O1019" s="15">
        <f t="shared" si="311"/>
        <v>0</v>
      </c>
      <c r="P1019" s="19">
        <v>0</v>
      </c>
      <c r="Q1019" s="32"/>
      <c r="R1019" s="37">
        <f t="shared" si="329"/>
        <v>0</v>
      </c>
      <c r="S1019" s="2">
        <v>1.75E-4</v>
      </c>
      <c r="T1019" s="3">
        <f t="shared" si="330"/>
        <v>0</v>
      </c>
      <c r="U1019" s="8">
        <f t="shared" si="331"/>
        <v>0</v>
      </c>
    </row>
    <row r="1020" spans="1:21" ht="15.75" x14ac:dyDescent="0.25">
      <c r="A1020" s="4" t="s">
        <v>4</v>
      </c>
      <c r="B1020" s="16" t="s">
        <v>19</v>
      </c>
      <c r="C1020" t="s">
        <v>30</v>
      </c>
      <c r="D1020" s="1">
        <v>544</v>
      </c>
      <c r="E1020" s="1">
        <v>9511</v>
      </c>
      <c r="F1020" s="26">
        <v>0.5</v>
      </c>
      <c r="G1020" s="29">
        <v>222404</v>
      </c>
      <c r="H1020" s="32">
        <v>0</v>
      </c>
      <c r="I1020" s="40">
        <f t="shared" si="326"/>
        <v>111202</v>
      </c>
      <c r="J1020" s="51">
        <v>0</v>
      </c>
      <c r="K1020" s="33"/>
      <c r="L1020" s="43">
        <f t="shared" si="327"/>
        <v>0</v>
      </c>
      <c r="M1020" s="5">
        <f t="shared" si="328"/>
        <v>111202</v>
      </c>
      <c r="N1020" s="23">
        <v>0</v>
      </c>
      <c r="O1020" s="15">
        <f t="shared" si="311"/>
        <v>0</v>
      </c>
      <c r="P1020" s="19">
        <v>0</v>
      </c>
      <c r="Q1020" s="32"/>
      <c r="R1020" s="37">
        <f t="shared" si="329"/>
        <v>0</v>
      </c>
      <c r="S1020" s="2">
        <v>0</v>
      </c>
      <c r="T1020" s="3">
        <f t="shared" si="330"/>
        <v>0</v>
      </c>
      <c r="U1020" s="8">
        <f t="shared" si="331"/>
        <v>0</v>
      </c>
    </row>
    <row r="1021" spans="1:21" ht="15.75" x14ac:dyDescent="0.25">
      <c r="A1021" s="4" t="s">
        <v>4</v>
      </c>
      <c r="B1021" s="16" t="s">
        <v>19</v>
      </c>
      <c r="C1021" t="s">
        <v>35</v>
      </c>
      <c r="D1021" s="1">
        <v>544</v>
      </c>
      <c r="E1021" s="1">
        <v>9511</v>
      </c>
      <c r="F1021" s="26">
        <v>0</v>
      </c>
      <c r="G1021" s="29">
        <v>222404</v>
      </c>
      <c r="H1021" s="32">
        <v>0</v>
      </c>
      <c r="I1021" s="40">
        <f t="shared" si="326"/>
        <v>0</v>
      </c>
      <c r="J1021" s="51">
        <v>0</v>
      </c>
      <c r="K1021" s="33"/>
      <c r="L1021" s="43">
        <f t="shared" si="327"/>
        <v>0</v>
      </c>
      <c r="M1021" s="5">
        <f t="shared" si="328"/>
        <v>0</v>
      </c>
      <c r="N1021" s="23">
        <v>1.73E-4</v>
      </c>
      <c r="O1021" s="15">
        <f t="shared" ref="O1021:O1089" si="339">M1021*N1021</f>
        <v>0</v>
      </c>
      <c r="P1021" s="19">
        <v>0</v>
      </c>
      <c r="Q1021" s="32"/>
      <c r="R1021" s="37">
        <f t="shared" si="329"/>
        <v>0</v>
      </c>
      <c r="S1021" s="2">
        <v>1.73E-4</v>
      </c>
      <c r="T1021" s="3">
        <f t="shared" si="330"/>
        <v>0</v>
      </c>
      <c r="U1021" s="8">
        <f t="shared" si="331"/>
        <v>0</v>
      </c>
    </row>
    <row r="1022" spans="1:21" ht="15.75" x14ac:dyDescent="0.25">
      <c r="A1022" s="4" t="s">
        <v>4</v>
      </c>
      <c r="B1022" s="16" t="s">
        <v>19</v>
      </c>
      <c r="C1022" t="s">
        <v>36</v>
      </c>
      <c r="D1022" s="1">
        <v>544</v>
      </c>
      <c r="E1022" s="1">
        <v>9511</v>
      </c>
      <c r="F1022" s="26">
        <v>0</v>
      </c>
      <c r="G1022" s="29">
        <v>222404</v>
      </c>
      <c r="H1022" s="32">
        <v>0</v>
      </c>
      <c r="I1022" s="40">
        <f t="shared" si="326"/>
        <v>0</v>
      </c>
      <c r="J1022" s="51">
        <v>0</v>
      </c>
      <c r="K1022" s="33"/>
      <c r="L1022" s="43">
        <f t="shared" si="327"/>
        <v>0</v>
      </c>
      <c r="M1022" s="5">
        <f t="shared" si="328"/>
        <v>0</v>
      </c>
      <c r="N1022" s="23">
        <v>3.4E-5</v>
      </c>
      <c r="O1022" s="15">
        <f t="shared" si="339"/>
        <v>0</v>
      </c>
      <c r="P1022" s="19">
        <v>0</v>
      </c>
      <c r="Q1022" s="32"/>
      <c r="R1022" s="37">
        <f t="shared" si="329"/>
        <v>0</v>
      </c>
      <c r="S1022" s="2">
        <v>3.6000000000000001E-5</v>
      </c>
      <c r="T1022" s="3">
        <f t="shared" si="330"/>
        <v>0</v>
      </c>
      <c r="U1022" s="8">
        <f t="shared" si="331"/>
        <v>0</v>
      </c>
    </row>
    <row r="1023" spans="1:21" ht="15.75" x14ac:dyDescent="0.25">
      <c r="A1023" s="4" t="s">
        <v>4</v>
      </c>
      <c r="B1023" s="16" t="s">
        <v>19</v>
      </c>
      <c r="C1023" t="s">
        <v>19</v>
      </c>
      <c r="D1023" s="1">
        <v>544</v>
      </c>
      <c r="E1023" s="1">
        <v>9511</v>
      </c>
      <c r="F1023" s="26">
        <v>0.75</v>
      </c>
      <c r="G1023" s="29">
        <v>222404</v>
      </c>
      <c r="H1023" s="32">
        <v>0</v>
      </c>
      <c r="I1023" s="40">
        <f t="shared" si="326"/>
        <v>166803</v>
      </c>
      <c r="J1023" s="51">
        <v>0</v>
      </c>
      <c r="K1023" s="33"/>
      <c r="L1023" s="43">
        <f t="shared" si="327"/>
        <v>0</v>
      </c>
      <c r="M1023" s="5">
        <f t="shared" si="328"/>
        <v>166803</v>
      </c>
      <c r="N1023" s="23">
        <v>0</v>
      </c>
      <c r="O1023" s="15">
        <f t="shared" si="339"/>
        <v>0</v>
      </c>
      <c r="P1023" s="19">
        <v>0</v>
      </c>
      <c r="Q1023" s="32"/>
      <c r="R1023" s="37">
        <f t="shared" si="329"/>
        <v>0</v>
      </c>
      <c r="S1023" s="2">
        <v>0</v>
      </c>
      <c r="T1023" s="3">
        <f t="shared" si="330"/>
        <v>0</v>
      </c>
      <c r="U1023" s="8">
        <f t="shared" si="331"/>
        <v>0</v>
      </c>
    </row>
    <row r="1024" spans="1:21" ht="15.75" x14ac:dyDescent="0.25">
      <c r="A1024" s="4" t="s">
        <v>4</v>
      </c>
      <c r="B1024" s="16" t="s">
        <v>19</v>
      </c>
      <c r="C1024" t="s">
        <v>34</v>
      </c>
      <c r="D1024" s="1">
        <v>544</v>
      </c>
      <c r="E1024" s="1">
        <v>9511</v>
      </c>
      <c r="F1024" s="26">
        <v>0</v>
      </c>
      <c r="G1024" s="29">
        <v>222404</v>
      </c>
      <c r="H1024" s="32">
        <v>0</v>
      </c>
      <c r="I1024" s="40">
        <f t="shared" si="326"/>
        <v>0</v>
      </c>
      <c r="J1024" s="51">
        <v>0</v>
      </c>
      <c r="K1024" s="33"/>
      <c r="L1024" s="43">
        <f t="shared" si="327"/>
        <v>0</v>
      </c>
      <c r="M1024" s="5">
        <f t="shared" si="328"/>
        <v>0</v>
      </c>
      <c r="N1024" s="23">
        <v>0</v>
      </c>
      <c r="O1024" s="15">
        <f t="shared" si="339"/>
        <v>0</v>
      </c>
      <c r="P1024" s="19">
        <v>0</v>
      </c>
      <c r="Q1024" s="32"/>
      <c r="R1024" s="37">
        <f t="shared" si="329"/>
        <v>0</v>
      </c>
      <c r="S1024" s="2">
        <v>0</v>
      </c>
      <c r="T1024" s="3">
        <f t="shared" si="330"/>
        <v>0</v>
      </c>
      <c r="U1024" s="8">
        <f t="shared" si="331"/>
        <v>0</v>
      </c>
    </row>
    <row r="1025" spans="1:21" ht="15.75" x14ac:dyDescent="0.25">
      <c r="A1025" s="4" t="s">
        <v>4</v>
      </c>
      <c r="B1025" s="16" t="s">
        <v>19</v>
      </c>
      <c r="C1025" t="s">
        <v>31</v>
      </c>
      <c r="D1025" s="1">
        <v>544</v>
      </c>
      <c r="E1025" s="1">
        <v>9511</v>
      </c>
      <c r="F1025" s="26">
        <v>0.5</v>
      </c>
      <c r="G1025" s="29">
        <v>222404</v>
      </c>
      <c r="H1025" s="32">
        <v>0</v>
      </c>
      <c r="I1025" s="40">
        <f t="shared" si="326"/>
        <v>111202</v>
      </c>
      <c r="J1025" s="51">
        <v>0</v>
      </c>
      <c r="K1025" s="33"/>
      <c r="L1025" s="43">
        <f t="shared" si="327"/>
        <v>0</v>
      </c>
      <c r="M1025" s="5">
        <f t="shared" si="328"/>
        <v>111202</v>
      </c>
      <c r="N1025" s="23">
        <v>4.8999999999999998E-5</v>
      </c>
      <c r="O1025" s="15">
        <f t="shared" si="339"/>
        <v>5.4488979999999998</v>
      </c>
      <c r="P1025" s="19">
        <v>0</v>
      </c>
      <c r="Q1025" s="32"/>
      <c r="R1025" s="37">
        <f t="shared" si="329"/>
        <v>0</v>
      </c>
      <c r="S1025" s="2">
        <v>4.6E-5</v>
      </c>
      <c r="T1025" s="3">
        <f t="shared" si="330"/>
        <v>0</v>
      </c>
      <c r="U1025" s="8">
        <f t="shared" si="331"/>
        <v>5.4488979999999998</v>
      </c>
    </row>
    <row r="1026" spans="1:21" ht="15.75" x14ac:dyDescent="0.25">
      <c r="A1026" s="4" t="s">
        <v>4</v>
      </c>
      <c r="B1026" s="16" t="s">
        <v>19</v>
      </c>
      <c r="C1026" t="s">
        <v>163</v>
      </c>
      <c r="D1026" s="1">
        <v>544</v>
      </c>
      <c r="E1026" s="1">
        <v>9511</v>
      </c>
      <c r="F1026" s="26">
        <v>0.75</v>
      </c>
      <c r="G1026" s="29">
        <v>222404</v>
      </c>
      <c r="H1026" s="32">
        <v>0</v>
      </c>
      <c r="I1026" s="40">
        <f t="shared" si="326"/>
        <v>166803</v>
      </c>
      <c r="J1026" s="51">
        <v>0</v>
      </c>
      <c r="K1026" s="33"/>
      <c r="L1026" s="43">
        <f t="shared" si="327"/>
        <v>0</v>
      </c>
      <c r="M1026" s="5">
        <f t="shared" si="328"/>
        <v>166803</v>
      </c>
      <c r="N1026" s="23">
        <v>7.2000000000000002E-5</v>
      </c>
      <c r="O1026" s="15">
        <f t="shared" si="339"/>
        <v>12.009816000000001</v>
      </c>
      <c r="P1026" s="19">
        <v>0</v>
      </c>
      <c r="Q1026" s="32"/>
      <c r="R1026" s="37">
        <f t="shared" si="329"/>
        <v>0</v>
      </c>
      <c r="S1026" s="2">
        <v>3.6999999999999998E-5</v>
      </c>
      <c r="T1026" s="3">
        <f t="shared" si="330"/>
        <v>0</v>
      </c>
      <c r="U1026" s="8">
        <f t="shared" si="331"/>
        <v>12.009816000000001</v>
      </c>
    </row>
    <row r="1027" spans="1:21" ht="15.75" x14ac:dyDescent="0.25">
      <c r="A1027" s="4" t="s">
        <v>4</v>
      </c>
      <c r="B1027" s="16" t="s">
        <v>19</v>
      </c>
      <c r="C1027" t="s">
        <v>174</v>
      </c>
      <c r="D1027" s="1">
        <v>544</v>
      </c>
      <c r="E1027" s="1">
        <v>9511</v>
      </c>
      <c r="F1027" s="26">
        <v>0</v>
      </c>
      <c r="G1027" s="29">
        <v>222404</v>
      </c>
      <c r="H1027" s="32">
        <v>0</v>
      </c>
      <c r="I1027" s="40">
        <f t="shared" si="326"/>
        <v>0</v>
      </c>
      <c r="J1027" s="51">
        <v>0</v>
      </c>
      <c r="K1027" s="33"/>
      <c r="L1027" s="43">
        <f t="shared" si="327"/>
        <v>0</v>
      </c>
      <c r="M1027" s="5">
        <f t="shared" si="328"/>
        <v>0</v>
      </c>
      <c r="N1027" s="23">
        <v>7.1500000000000003E-4</v>
      </c>
      <c r="O1027" s="15">
        <f t="shared" si="339"/>
        <v>0</v>
      </c>
      <c r="P1027" s="19">
        <v>0</v>
      </c>
      <c r="Q1027" s="32"/>
      <c r="R1027" s="37">
        <f t="shared" si="329"/>
        <v>0</v>
      </c>
      <c r="S1027" s="2">
        <v>7.3399999999999995E-4</v>
      </c>
      <c r="T1027" s="3">
        <f t="shared" si="330"/>
        <v>0</v>
      </c>
      <c r="U1027" s="8">
        <f t="shared" si="331"/>
        <v>0</v>
      </c>
    </row>
    <row r="1028" spans="1:21" ht="15.75" x14ac:dyDescent="0.25">
      <c r="A1028" s="4" t="s">
        <v>4</v>
      </c>
      <c r="B1028" s="16" t="s">
        <v>19</v>
      </c>
      <c r="C1028" t="s">
        <v>60</v>
      </c>
      <c r="D1028" s="1">
        <v>545</v>
      </c>
      <c r="E1028" s="1">
        <v>9512</v>
      </c>
      <c r="F1028" s="26">
        <v>0.75</v>
      </c>
      <c r="G1028" s="29">
        <v>432</v>
      </c>
      <c r="H1028" s="32">
        <v>0</v>
      </c>
      <c r="I1028" s="40">
        <f t="shared" si="326"/>
        <v>324</v>
      </c>
      <c r="J1028" s="51">
        <v>0</v>
      </c>
      <c r="K1028" s="32"/>
      <c r="L1028" s="43">
        <f t="shared" si="327"/>
        <v>0</v>
      </c>
      <c r="M1028" s="5">
        <f t="shared" si="328"/>
        <v>324</v>
      </c>
      <c r="N1028" s="23">
        <v>1.147E-3</v>
      </c>
      <c r="O1028" s="15">
        <f t="shared" si="339"/>
        <v>0.37162800000000001</v>
      </c>
      <c r="P1028" s="19">
        <v>0</v>
      </c>
      <c r="R1028" s="37">
        <f t="shared" si="329"/>
        <v>0</v>
      </c>
      <c r="S1028" s="2">
        <v>1.145E-3</v>
      </c>
      <c r="T1028" s="3">
        <f t="shared" si="330"/>
        <v>0</v>
      </c>
      <c r="U1028" s="8">
        <f t="shared" si="331"/>
        <v>0.37162800000000001</v>
      </c>
    </row>
    <row r="1029" spans="1:21" ht="15.75" x14ac:dyDescent="0.25">
      <c r="A1029" s="4" t="s">
        <v>4</v>
      </c>
      <c r="B1029" s="16" t="s">
        <v>19</v>
      </c>
      <c r="C1029" t="s">
        <v>61</v>
      </c>
      <c r="D1029" s="1">
        <v>545</v>
      </c>
      <c r="E1029" s="1">
        <v>9512</v>
      </c>
      <c r="F1029" s="26">
        <v>0.75</v>
      </c>
      <c r="G1029" s="29">
        <v>432</v>
      </c>
      <c r="H1029" s="32">
        <v>0</v>
      </c>
      <c r="I1029" s="40">
        <f t="shared" si="326"/>
        <v>324</v>
      </c>
      <c r="J1029" s="51">
        <v>0</v>
      </c>
      <c r="K1029" s="32"/>
      <c r="L1029" s="43">
        <f t="shared" si="327"/>
        <v>0</v>
      </c>
      <c r="M1029" s="5">
        <f t="shared" si="328"/>
        <v>324</v>
      </c>
      <c r="N1029" s="23">
        <v>1.13E-4</v>
      </c>
      <c r="O1029" s="15">
        <f t="shared" si="339"/>
        <v>3.6611999999999999E-2</v>
      </c>
      <c r="P1029" s="19">
        <v>0</v>
      </c>
      <c r="R1029" s="37">
        <f t="shared" si="329"/>
        <v>0</v>
      </c>
      <c r="S1029" s="2">
        <v>1.0900000000000001E-4</v>
      </c>
      <c r="T1029" s="3">
        <f t="shared" si="330"/>
        <v>0</v>
      </c>
      <c r="U1029" s="8">
        <f t="shared" si="331"/>
        <v>3.6611999999999999E-2</v>
      </c>
    </row>
    <row r="1030" spans="1:21" ht="15.75" x14ac:dyDescent="0.25">
      <c r="A1030" s="4" t="s">
        <v>4</v>
      </c>
      <c r="B1030" s="16" t="s">
        <v>19</v>
      </c>
      <c r="C1030" t="s">
        <v>62</v>
      </c>
      <c r="D1030" s="1">
        <v>545</v>
      </c>
      <c r="E1030" s="1">
        <v>9512</v>
      </c>
      <c r="F1030" s="26">
        <v>0.75</v>
      </c>
      <c r="G1030" s="29">
        <v>432</v>
      </c>
      <c r="H1030" s="32">
        <v>0</v>
      </c>
      <c r="I1030" s="40">
        <f t="shared" si="326"/>
        <v>324</v>
      </c>
      <c r="J1030" s="51">
        <v>0</v>
      </c>
      <c r="K1030" s="32"/>
      <c r="L1030" s="43">
        <f t="shared" si="327"/>
        <v>0</v>
      </c>
      <c r="M1030" s="5">
        <f t="shared" si="328"/>
        <v>324</v>
      </c>
      <c r="N1030" s="23">
        <v>4.2200000000000001E-4</v>
      </c>
      <c r="O1030" s="15">
        <f t="shared" si="339"/>
        <v>0.13672800000000002</v>
      </c>
      <c r="P1030" s="19">
        <v>0</v>
      </c>
      <c r="R1030" s="37">
        <f t="shared" si="329"/>
        <v>0</v>
      </c>
      <c r="S1030" s="2">
        <v>3.8099999999999999E-4</v>
      </c>
      <c r="T1030" s="3">
        <f t="shared" si="330"/>
        <v>0</v>
      </c>
      <c r="U1030" s="8">
        <f t="shared" si="331"/>
        <v>0.13672800000000002</v>
      </c>
    </row>
    <row r="1031" spans="1:21" ht="15.75" x14ac:dyDescent="0.25">
      <c r="A1031" s="4" t="s">
        <v>4</v>
      </c>
      <c r="B1031" s="16" t="s">
        <v>19</v>
      </c>
      <c r="C1031" t="s">
        <v>74</v>
      </c>
      <c r="D1031" s="1">
        <v>545</v>
      </c>
      <c r="E1031" s="1">
        <v>9512</v>
      </c>
      <c r="F1031" s="26">
        <v>0.5</v>
      </c>
      <c r="G1031" s="29">
        <v>432</v>
      </c>
      <c r="H1031" s="32">
        <v>0</v>
      </c>
      <c r="I1031" s="40">
        <f t="shared" si="326"/>
        <v>216</v>
      </c>
      <c r="J1031" s="51">
        <v>0</v>
      </c>
      <c r="K1031" s="32"/>
      <c r="L1031" s="43">
        <f t="shared" si="327"/>
        <v>0</v>
      </c>
      <c r="M1031" s="5">
        <f t="shared" si="328"/>
        <v>216</v>
      </c>
      <c r="N1031" s="23">
        <v>5.0390000000000001E-3</v>
      </c>
      <c r="O1031" s="15">
        <f t="shared" si="339"/>
        <v>1.0884240000000001</v>
      </c>
      <c r="P1031" s="19">
        <v>0</v>
      </c>
      <c r="R1031" s="37">
        <f t="shared" si="329"/>
        <v>0</v>
      </c>
      <c r="S1031" s="2">
        <v>5.0080000000000003E-3</v>
      </c>
      <c r="T1031" s="3">
        <f t="shared" si="330"/>
        <v>0</v>
      </c>
      <c r="U1031" s="8">
        <f t="shared" si="331"/>
        <v>1.0884240000000001</v>
      </c>
    </row>
    <row r="1032" spans="1:21" ht="15.75" x14ac:dyDescent="0.25">
      <c r="A1032" s="4" t="s">
        <v>4</v>
      </c>
      <c r="B1032" s="16" t="s">
        <v>19</v>
      </c>
      <c r="C1032" t="s">
        <v>63</v>
      </c>
      <c r="D1032" s="1">
        <v>545</v>
      </c>
      <c r="E1032" s="1">
        <v>9512</v>
      </c>
      <c r="F1032" s="26">
        <v>0.5</v>
      </c>
      <c r="G1032" s="29">
        <v>432</v>
      </c>
      <c r="H1032" s="32">
        <v>0</v>
      </c>
      <c r="I1032" s="40">
        <f t="shared" si="326"/>
        <v>216</v>
      </c>
      <c r="J1032" s="51">
        <v>0</v>
      </c>
      <c r="K1032" s="32"/>
      <c r="L1032" s="43">
        <f t="shared" si="327"/>
        <v>0</v>
      </c>
      <c r="M1032" s="5">
        <f t="shared" si="328"/>
        <v>216</v>
      </c>
      <c r="N1032" s="23">
        <v>0</v>
      </c>
      <c r="O1032" s="15">
        <f t="shared" si="339"/>
        <v>0</v>
      </c>
      <c r="P1032" s="19">
        <v>0</v>
      </c>
      <c r="R1032" s="37">
        <f t="shared" si="329"/>
        <v>0</v>
      </c>
      <c r="S1032" s="2">
        <v>0</v>
      </c>
      <c r="T1032" s="3">
        <f t="shared" si="330"/>
        <v>0</v>
      </c>
      <c r="U1032" s="8">
        <f t="shared" si="331"/>
        <v>0</v>
      </c>
    </row>
    <row r="1033" spans="1:21" ht="15.75" x14ac:dyDescent="0.25">
      <c r="A1033" s="4" t="s">
        <v>4</v>
      </c>
      <c r="B1033" s="16" t="s">
        <v>19</v>
      </c>
      <c r="C1033" t="s">
        <v>64</v>
      </c>
      <c r="D1033" s="1">
        <v>545</v>
      </c>
      <c r="E1033" s="1">
        <v>9512</v>
      </c>
      <c r="F1033" s="26">
        <v>0</v>
      </c>
      <c r="G1033" s="29">
        <v>432</v>
      </c>
      <c r="H1033" s="32">
        <v>0</v>
      </c>
      <c r="I1033" s="40">
        <f t="shared" si="326"/>
        <v>0</v>
      </c>
      <c r="J1033" s="51">
        <v>0</v>
      </c>
      <c r="K1033" s="32"/>
      <c r="L1033" s="43">
        <f t="shared" si="327"/>
        <v>0</v>
      </c>
      <c r="M1033" s="5">
        <f t="shared" si="328"/>
        <v>0</v>
      </c>
      <c r="N1033" s="23">
        <v>6.7999999999999999E-5</v>
      </c>
      <c r="O1033" s="15">
        <f t="shared" si="339"/>
        <v>0</v>
      </c>
      <c r="P1033" s="19">
        <v>0</v>
      </c>
      <c r="R1033" s="37">
        <f t="shared" si="329"/>
        <v>0</v>
      </c>
      <c r="S1033" s="2">
        <v>6.7999999999999999E-5</v>
      </c>
      <c r="T1033" s="3">
        <f t="shared" si="330"/>
        <v>0</v>
      </c>
      <c r="U1033" s="8">
        <f t="shared" si="331"/>
        <v>0</v>
      </c>
    </row>
    <row r="1034" spans="1:21" ht="15.75" x14ac:dyDescent="0.25">
      <c r="A1034" s="4" t="s">
        <v>4</v>
      </c>
      <c r="B1034" s="16" t="s">
        <v>19</v>
      </c>
      <c r="C1034" t="s">
        <v>65</v>
      </c>
      <c r="D1034" s="1">
        <v>545</v>
      </c>
      <c r="E1034" s="1">
        <v>9512</v>
      </c>
      <c r="F1034" s="26">
        <v>0</v>
      </c>
      <c r="G1034" s="29">
        <v>432</v>
      </c>
      <c r="H1034" s="32">
        <v>0</v>
      </c>
      <c r="I1034" s="40">
        <f t="shared" si="326"/>
        <v>0</v>
      </c>
      <c r="J1034" s="51">
        <v>0</v>
      </c>
      <c r="K1034" s="32"/>
      <c r="L1034" s="43">
        <f t="shared" si="327"/>
        <v>0</v>
      </c>
      <c r="M1034" s="5">
        <f t="shared" si="328"/>
        <v>0</v>
      </c>
      <c r="N1034" s="23">
        <v>1.54E-4</v>
      </c>
      <c r="O1034" s="15">
        <f t="shared" si="339"/>
        <v>0</v>
      </c>
      <c r="P1034" s="19">
        <v>0</v>
      </c>
      <c r="R1034" s="37">
        <f t="shared" si="329"/>
        <v>0</v>
      </c>
      <c r="S1034" s="2">
        <v>1.03E-4</v>
      </c>
      <c r="T1034" s="3">
        <f t="shared" si="330"/>
        <v>0</v>
      </c>
      <c r="U1034" s="8">
        <f t="shared" si="331"/>
        <v>0</v>
      </c>
    </row>
    <row r="1035" spans="1:21" ht="15.75" x14ac:dyDescent="0.25">
      <c r="A1035" s="4" t="s">
        <v>4</v>
      </c>
      <c r="B1035" s="16" t="s">
        <v>19</v>
      </c>
      <c r="C1035" t="s">
        <v>67</v>
      </c>
      <c r="D1035" s="1">
        <v>545</v>
      </c>
      <c r="E1035" s="1">
        <v>9512</v>
      </c>
      <c r="F1035" s="26">
        <v>0.75</v>
      </c>
      <c r="G1035" s="29">
        <v>432</v>
      </c>
      <c r="H1035" s="32">
        <v>0</v>
      </c>
      <c r="I1035" s="40">
        <f t="shared" si="326"/>
        <v>324</v>
      </c>
      <c r="J1035" s="51">
        <v>0</v>
      </c>
      <c r="K1035" s="32"/>
      <c r="L1035" s="43">
        <f t="shared" si="327"/>
        <v>0</v>
      </c>
      <c r="M1035" s="5">
        <f t="shared" si="328"/>
        <v>324</v>
      </c>
      <c r="N1035" s="23">
        <v>6.6000000000000005E-5</v>
      </c>
      <c r="O1035" s="15">
        <f t="shared" si="339"/>
        <v>2.1384E-2</v>
      </c>
      <c r="P1035" s="19">
        <v>0</v>
      </c>
      <c r="R1035" s="37">
        <f t="shared" si="329"/>
        <v>0</v>
      </c>
      <c r="S1035" s="2">
        <v>6.6000000000000005E-5</v>
      </c>
      <c r="T1035" s="3">
        <f t="shared" si="330"/>
        <v>0</v>
      </c>
      <c r="U1035" s="8">
        <f t="shared" si="331"/>
        <v>2.1384E-2</v>
      </c>
    </row>
    <row r="1036" spans="1:21" ht="15.75" x14ac:dyDescent="0.25">
      <c r="A1036" s="4" t="s">
        <v>4</v>
      </c>
      <c r="B1036" s="16" t="s">
        <v>19</v>
      </c>
      <c r="C1036" t="s">
        <v>80</v>
      </c>
      <c r="D1036" s="1">
        <v>545</v>
      </c>
      <c r="E1036" s="1">
        <v>9512</v>
      </c>
      <c r="F1036" s="26">
        <v>0.75</v>
      </c>
      <c r="G1036" s="29">
        <v>432</v>
      </c>
      <c r="H1036" s="32">
        <v>0</v>
      </c>
      <c r="I1036" s="40">
        <f t="shared" si="326"/>
        <v>324</v>
      </c>
      <c r="J1036" s="51">
        <v>0</v>
      </c>
      <c r="K1036" s="32"/>
      <c r="L1036" s="43">
        <f t="shared" si="327"/>
        <v>0</v>
      </c>
      <c r="M1036" s="5">
        <f t="shared" si="328"/>
        <v>324</v>
      </c>
      <c r="N1036" s="23">
        <v>0</v>
      </c>
      <c r="O1036" s="15">
        <f t="shared" si="339"/>
        <v>0</v>
      </c>
      <c r="P1036" s="19">
        <v>0</v>
      </c>
      <c r="R1036" s="37">
        <f t="shared" si="329"/>
        <v>0</v>
      </c>
      <c r="S1036" s="2">
        <v>0</v>
      </c>
      <c r="T1036" s="3">
        <f t="shared" si="330"/>
        <v>0</v>
      </c>
      <c r="U1036" s="8">
        <f t="shared" si="331"/>
        <v>0</v>
      </c>
    </row>
    <row r="1037" spans="1:21" ht="15.75" x14ac:dyDescent="0.25">
      <c r="A1037" s="4" t="s">
        <v>4</v>
      </c>
      <c r="B1037" s="16" t="s">
        <v>19</v>
      </c>
      <c r="C1037" t="s">
        <v>68</v>
      </c>
      <c r="D1037" s="1">
        <v>545</v>
      </c>
      <c r="E1037" s="1">
        <v>9512</v>
      </c>
      <c r="F1037" s="26">
        <v>0.75</v>
      </c>
      <c r="G1037" s="29">
        <v>432</v>
      </c>
      <c r="H1037" s="32">
        <v>0</v>
      </c>
      <c r="I1037" s="40">
        <f t="shared" si="326"/>
        <v>324</v>
      </c>
      <c r="J1037" s="51">
        <v>0</v>
      </c>
      <c r="K1037" s="32"/>
      <c r="L1037" s="43">
        <f t="shared" si="327"/>
        <v>0</v>
      </c>
      <c r="M1037" s="5">
        <f t="shared" si="328"/>
        <v>324</v>
      </c>
      <c r="N1037" s="23">
        <v>1.0900000000000001E-4</v>
      </c>
      <c r="O1037" s="15">
        <f t="shared" si="339"/>
        <v>3.5316E-2</v>
      </c>
      <c r="P1037" s="19">
        <v>0</v>
      </c>
      <c r="R1037" s="37">
        <f t="shared" si="329"/>
        <v>0</v>
      </c>
      <c r="S1037" s="2">
        <v>1.0900000000000001E-4</v>
      </c>
      <c r="T1037" s="3">
        <f t="shared" si="330"/>
        <v>0</v>
      </c>
      <c r="U1037" s="8">
        <f t="shared" si="331"/>
        <v>3.5316E-2</v>
      </c>
    </row>
    <row r="1038" spans="1:21" ht="15.75" x14ac:dyDescent="0.25">
      <c r="A1038" s="4" t="s">
        <v>4</v>
      </c>
      <c r="B1038" s="16" t="s">
        <v>19</v>
      </c>
      <c r="C1038" t="s">
        <v>81</v>
      </c>
      <c r="D1038" s="1">
        <v>545</v>
      </c>
      <c r="E1038" s="1">
        <v>9512</v>
      </c>
      <c r="F1038" s="26">
        <v>0</v>
      </c>
      <c r="G1038" s="29">
        <v>432</v>
      </c>
      <c r="H1038" s="32">
        <v>0</v>
      </c>
      <c r="I1038" s="40">
        <f t="shared" si="326"/>
        <v>0</v>
      </c>
      <c r="J1038" s="51">
        <v>0</v>
      </c>
      <c r="K1038" s="32"/>
      <c r="L1038" s="43">
        <f t="shared" si="327"/>
        <v>0</v>
      </c>
      <c r="M1038" s="5">
        <f t="shared" si="328"/>
        <v>0</v>
      </c>
      <c r="N1038" s="23">
        <v>1.0579999999999999E-3</v>
      </c>
      <c r="O1038" s="15">
        <f t="shared" si="339"/>
        <v>0</v>
      </c>
      <c r="P1038" s="19">
        <v>0</v>
      </c>
      <c r="R1038" s="37">
        <f t="shared" si="329"/>
        <v>0</v>
      </c>
      <c r="S1038" s="2">
        <v>9.810000000000001E-4</v>
      </c>
      <c r="T1038" s="3">
        <f t="shared" si="330"/>
        <v>0</v>
      </c>
      <c r="U1038" s="8">
        <f t="shared" si="331"/>
        <v>0</v>
      </c>
    </row>
    <row r="1039" spans="1:21" ht="15.75" x14ac:dyDescent="0.25">
      <c r="A1039" s="4" t="s">
        <v>4</v>
      </c>
      <c r="B1039" s="16" t="s">
        <v>19</v>
      </c>
      <c r="C1039" t="s">
        <v>193</v>
      </c>
      <c r="D1039" s="1">
        <v>545</v>
      </c>
      <c r="E1039" s="1">
        <v>9512</v>
      </c>
      <c r="F1039" s="26">
        <v>0</v>
      </c>
      <c r="G1039" s="29">
        <v>432</v>
      </c>
      <c r="H1039" s="32">
        <v>0</v>
      </c>
      <c r="I1039" s="40">
        <f t="shared" ref="I1039" si="340">(G1039-H1039)*F1039</f>
        <v>0</v>
      </c>
      <c r="J1039" s="51">
        <v>0</v>
      </c>
      <c r="K1039" s="32"/>
      <c r="L1039" s="43">
        <f t="shared" ref="L1039" si="341">(J1039-K1039)*F1039</f>
        <v>0</v>
      </c>
      <c r="M1039" s="5">
        <f t="shared" ref="M1039" si="342">(G1039-H1039+J1039-K1039)*F1039</f>
        <v>0</v>
      </c>
      <c r="N1039" s="23">
        <v>6.7000000000000002E-5</v>
      </c>
      <c r="O1039" s="15">
        <f t="shared" ref="O1039" si="343">M1039*N1039</f>
        <v>0</v>
      </c>
      <c r="P1039" s="19">
        <v>0</v>
      </c>
      <c r="R1039" s="37">
        <f t="shared" ref="R1039" si="344">+(P1039-Q1039)*F1039</f>
        <v>0</v>
      </c>
      <c r="S1039" s="2">
        <v>6.8999999999999997E-5</v>
      </c>
      <c r="T1039" s="3">
        <f t="shared" ref="T1039" si="345">R1039*S1039</f>
        <v>0</v>
      </c>
      <c r="U1039" s="8">
        <f t="shared" ref="U1039" si="346">+O1039+T1039</f>
        <v>0</v>
      </c>
    </row>
    <row r="1040" spans="1:21" ht="15.75" x14ac:dyDescent="0.25">
      <c r="A1040" s="4" t="s">
        <v>4</v>
      </c>
      <c r="B1040" s="16" t="s">
        <v>19</v>
      </c>
      <c r="C1040" t="s">
        <v>69</v>
      </c>
      <c r="D1040" s="1">
        <v>545</v>
      </c>
      <c r="E1040" s="1">
        <v>9512</v>
      </c>
      <c r="F1040" s="26">
        <v>0</v>
      </c>
      <c r="G1040" s="29">
        <v>432</v>
      </c>
      <c r="H1040" s="32">
        <v>0</v>
      </c>
      <c r="I1040" s="40">
        <f t="shared" si="326"/>
        <v>0</v>
      </c>
      <c r="J1040" s="51">
        <v>0</v>
      </c>
      <c r="K1040" s="32"/>
      <c r="L1040" s="43">
        <f t="shared" si="327"/>
        <v>0</v>
      </c>
      <c r="M1040" s="5">
        <f t="shared" si="328"/>
        <v>0</v>
      </c>
      <c r="N1040" s="23">
        <v>1.5E-5</v>
      </c>
      <c r="O1040" s="15">
        <f t="shared" si="339"/>
        <v>0</v>
      </c>
      <c r="P1040" s="19">
        <v>0</v>
      </c>
      <c r="R1040" s="37">
        <f t="shared" si="329"/>
        <v>0</v>
      </c>
      <c r="S1040" s="2">
        <v>1.0000000000000001E-5</v>
      </c>
      <c r="T1040" s="3">
        <f t="shared" si="330"/>
        <v>0</v>
      </c>
      <c r="U1040" s="8">
        <f t="shared" si="331"/>
        <v>0</v>
      </c>
    </row>
    <row r="1041" spans="1:21" ht="15.75" x14ac:dyDescent="0.25">
      <c r="A1041" s="4" t="s">
        <v>4</v>
      </c>
      <c r="B1041" s="16" t="s">
        <v>19</v>
      </c>
      <c r="C1041" t="s">
        <v>70</v>
      </c>
      <c r="D1041" s="1">
        <v>545</v>
      </c>
      <c r="E1041" s="1">
        <v>9512</v>
      </c>
      <c r="F1041" s="26">
        <v>0</v>
      </c>
      <c r="G1041" s="29">
        <v>432</v>
      </c>
      <c r="H1041" s="32">
        <v>0</v>
      </c>
      <c r="I1041" s="40">
        <f t="shared" si="326"/>
        <v>0</v>
      </c>
      <c r="J1041" s="51">
        <v>0</v>
      </c>
      <c r="K1041" s="32"/>
      <c r="L1041" s="43">
        <f t="shared" si="327"/>
        <v>0</v>
      </c>
      <c r="M1041" s="5">
        <f t="shared" si="328"/>
        <v>0</v>
      </c>
      <c r="N1041" s="23">
        <v>1.73E-4</v>
      </c>
      <c r="O1041" s="15">
        <f t="shared" si="339"/>
        <v>0</v>
      </c>
      <c r="P1041" s="19">
        <v>0</v>
      </c>
      <c r="R1041" s="37">
        <f t="shared" si="329"/>
        <v>0</v>
      </c>
      <c r="S1041" s="2">
        <v>1.73E-4</v>
      </c>
      <c r="T1041" s="3">
        <f t="shared" si="330"/>
        <v>0</v>
      </c>
      <c r="U1041" s="8">
        <f t="shared" si="331"/>
        <v>0</v>
      </c>
    </row>
    <row r="1042" spans="1:21" ht="15.75" x14ac:dyDescent="0.25">
      <c r="A1042" s="4" t="s">
        <v>4</v>
      </c>
      <c r="B1042" s="16" t="s">
        <v>19</v>
      </c>
      <c r="C1042" t="s">
        <v>83</v>
      </c>
      <c r="D1042" s="1">
        <v>545</v>
      </c>
      <c r="E1042" s="1">
        <v>9512</v>
      </c>
      <c r="F1042" s="26">
        <v>0</v>
      </c>
      <c r="G1042" s="29">
        <v>432</v>
      </c>
      <c r="H1042" s="32">
        <v>0</v>
      </c>
      <c r="I1042" s="40">
        <f t="shared" si="326"/>
        <v>0</v>
      </c>
      <c r="J1042" s="51">
        <v>0</v>
      </c>
      <c r="K1042" s="32"/>
      <c r="L1042" s="43">
        <f t="shared" si="327"/>
        <v>0</v>
      </c>
      <c r="M1042" s="5">
        <f t="shared" si="328"/>
        <v>0</v>
      </c>
      <c r="N1042" s="23">
        <v>1.7200000000000001E-4</v>
      </c>
      <c r="O1042" s="15">
        <f t="shared" si="339"/>
        <v>0</v>
      </c>
      <c r="P1042" s="19">
        <v>0</v>
      </c>
      <c r="R1042" s="37">
        <f t="shared" si="329"/>
        <v>0</v>
      </c>
      <c r="S1042" s="2">
        <v>1.75E-4</v>
      </c>
      <c r="T1042" s="3">
        <f t="shared" si="330"/>
        <v>0</v>
      </c>
      <c r="U1042" s="8">
        <f t="shared" si="331"/>
        <v>0</v>
      </c>
    </row>
    <row r="1043" spans="1:21" ht="15.75" x14ac:dyDescent="0.25">
      <c r="A1043" s="4" t="s">
        <v>4</v>
      </c>
      <c r="B1043" s="16" t="s">
        <v>19</v>
      </c>
      <c r="C1043" t="s">
        <v>30</v>
      </c>
      <c r="D1043" s="1">
        <v>545</v>
      </c>
      <c r="E1043" s="1">
        <v>9512</v>
      </c>
      <c r="F1043" s="26">
        <v>0.5</v>
      </c>
      <c r="G1043" s="29">
        <v>432</v>
      </c>
      <c r="H1043" s="32">
        <v>0</v>
      </c>
      <c r="I1043" s="40">
        <f t="shared" si="326"/>
        <v>216</v>
      </c>
      <c r="J1043" s="51">
        <v>0</v>
      </c>
      <c r="K1043" s="32"/>
      <c r="L1043" s="43">
        <f t="shared" si="327"/>
        <v>0</v>
      </c>
      <c r="M1043" s="5">
        <f t="shared" si="328"/>
        <v>216</v>
      </c>
      <c r="N1043" s="23">
        <v>0</v>
      </c>
      <c r="O1043" s="15">
        <f t="shared" si="339"/>
        <v>0</v>
      </c>
      <c r="P1043" s="19">
        <v>0</v>
      </c>
      <c r="R1043" s="37">
        <f t="shared" si="329"/>
        <v>0</v>
      </c>
      <c r="S1043" s="2">
        <v>0</v>
      </c>
      <c r="T1043" s="3">
        <f t="shared" si="330"/>
        <v>0</v>
      </c>
      <c r="U1043" s="8">
        <f t="shared" si="331"/>
        <v>0</v>
      </c>
    </row>
    <row r="1044" spans="1:21" ht="15.75" x14ac:dyDescent="0.25">
      <c r="A1044" s="4" t="s">
        <v>4</v>
      </c>
      <c r="B1044" s="16" t="s">
        <v>19</v>
      </c>
      <c r="C1044" t="s">
        <v>35</v>
      </c>
      <c r="D1044" s="1">
        <v>545</v>
      </c>
      <c r="E1044" s="1">
        <v>9512</v>
      </c>
      <c r="F1044" s="26">
        <v>0</v>
      </c>
      <c r="G1044" s="29">
        <v>432</v>
      </c>
      <c r="H1044" s="32">
        <v>0</v>
      </c>
      <c r="I1044" s="40">
        <f t="shared" si="326"/>
        <v>0</v>
      </c>
      <c r="J1044" s="51">
        <v>0</v>
      </c>
      <c r="K1044" s="32"/>
      <c r="L1044" s="43">
        <f t="shared" si="327"/>
        <v>0</v>
      </c>
      <c r="M1044" s="5">
        <f t="shared" si="328"/>
        <v>0</v>
      </c>
      <c r="N1044" s="23">
        <v>1.73E-4</v>
      </c>
      <c r="O1044" s="15">
        <f t="shared" si="339"/>
        <v>0</v>
      </c>
      <c r="P1044" s="19">
        <v>0</v>
      </c>
      <c r="R1044" s="37">
        <f t="shared" si="329"/>
        <v>0</v>
      </c>
      <c r="S1044" s="2">
        <v>1.73E-4</v>
      </c>
      <c r="T1044" s="3">
        <f t="shared" si="330"/>
        <v>0</v>
      </c>
      <c r="U1044" s="8">
        <f t="shared" si="331"/>
        <v>0</v>
      </c>
    </row>
    <row r="1045" spans="1:21" ht="15.75" x14ac:dyDescent="0.25">
      <c r="A1045" s="4" t="s">
        <v>4</v>
      </c>
      <c r="B1045" s="16" t="s">
        <v>19</v>
      </c>
      <c r="C1045" t="s">
        <v>36</v>
      </c>
      <c r="D1045" s="1">
        <v>545</v>
      </c>
      <c r="E1045" s="1">
        <v>9512</v>
      </c>
      <c r="F1045" s="26">
        <v>0</v>
      </c>
      <c r="G1045" s="29">
        <v>432</v>
      </c>
      <c r="H1045" s="32">
        <v>0</v>
      </c>
      <c r="I1045" s="40">
        <f t="shared" si="326"/>
        <v>0</v>
      </c>
      <c r="J1045" s="51">
        <v>0</v>
      </c>
      <c r="K1045" s="32"/>
      <c r="L1045" s="43">
        <f t="shared" si="327"/>
        <v>0</v>
      </c>
      <c r="M1045" s="5">
        <f t="shared" si="328"/>
        <v>0</v>
      </c>
      <c r="N1045" s="23">
        <v>3.4E-5</v>
      </c>
      <c r="O1045" s="15">
        <f t="shared" si="339"/>
        <v>0</v>
      </c>
      <c r="P1045" s="19">
        <v>0</v>
      </c>
      <c r="R1045" s="37">
        <f t="shared" si="329"/>
        <v>0</v>
      </c>
      <c r="S1045" s="2">
        <v>3.6000000000000001E-5</v>
      </c>
      <c r="T1045" s="3">
        <f t="shared" si="330"/>
        <v>0</v>
      </c>
      <c r="U1045" s="8">
        <f t="shared" si="331"/>
        <v>0</v>
      </c>
    </row>
    <row r="1046" spans="1:21" ht="15.75" x14ac:dyDescent="0.25">
      <c r="A1046" s="4" t="s">
        <v>4</v>
      </c>
      <c r="B1046" s="16" t="s">
        <v>19</v>
      </c>
      <c r="C1046" t="s">
        <v>19</v>
      </c>
      <c r="D1046" s="1">
        <v>545</v>
      </c>
      <c r="E1046" s="1">
        <v>9512</v>
      </c>
      <c r="F1046" s="26">
        <v>0.75</v>
      </c>
      <c r="G1046" s="29">
        <v>432</v>
      </c>
      <c r="H1046" s="32">
        <v>0</v>
      </c>
      <c r="I1046" s="40">
        <f t="shared" si="326"/>
        <v>324</v>
      </c>
      <c r="J1046" s="51">
        <v>0</v>
      </c>
      <c r="K1046" s="32"/>
      <c r="L1046" s="43">
        <f t="shared" si="327"/>
        <v>0</v>
      </c>
      <c r="M1046" s="5">
        <f t="shared" si="328"/>
        <v>324</v>
      </c>
      <c r="N1046" s="23">
        <v>0</v>
      </c>
      <c r="O1046" s="15">
        <f t="shared" si="339"/>
        <v>0</v>
      </c>
      <c r="P1046" s="19">
        <v>0</v>
      </c>
      <c r="R1046" s="37">
        <f t="shared" si="329"/>
        <v>0</v>
      </c>
      <c r="S1046" s="2">
        <v>0</v>
      </c>
      <c r="T1046" s="3">
        <f t="shared" si="330"/>
        <v>0</v>
      </c>
      <c r="U1046" s="8">
        <f t="shared" si="331"/>
        <v>0</v>
      </c>
    </row>
    <row r="1047" spans="1:21" ht="15.75" x14ac:dyDescent="0.25">
      <c r="A1047" s="4" t="s">
        <v>4</v>
      </c>
      <c r="B1047" s="16" t="s">
        <v>19</v>
      </c>
      <c r="C1047" t="s">
        <v>34</v>
      </c>
      <c r="D1047" s="1">
        <v>545</v>
      </c>
      <c r="E1047" s="1">
        <v>9512</v>
      </c>
      <c r="F1047" s="26">
        <v>0</v>
      </c>
      <c r="G1047" s="29">
        <v>432</v>
      </c>
      <c r="H1047" s="32">
        <v>0</v>
      </c>
      <c r="I1047" s="40">
        <f t="shared" si="326"/>
        <v>0</v>
      </c>
      <c r="J1047" s="51">
        <v>0</v>
      </c>
      <c r="K1047" s="32"/>
      <c r="L1047" s="43">
        <f t="shared" si="327"/>
        <v>0</v>
      </c>
      <c r="M1047" s="5">
        <f t="shared" si="328"/>
        <v>0</v>
      </c>
      <c r="N1047" s="23">
        <v>0</v>
      </c>
      <c r="O1047" s="15">
        <f t="shared" si="339"/>
        <v>0</v>
      </c>
      <c r="P1047" s="19">
        <v>0</v>
      </c>
      <c r="R1047" s="37">
        <f t="shared" si="329"/>
        <v>0</v>
      </c>
      <c r="S1047" s="2">
        <v>0</v>
      </c>
      <c r="T1047" s="3">
        <f t="shared" si="330"/>
        <v>0</v>
      </c>
      <c r="U1047" s="8">
        <f t="shared" si="331"/>
        <v>0</v>
      </c>
    </row>
    <row r="1048" spans="1:21" ht="15.75" x14ac:dyDescent="0.25">
      <c r="A1048" s="4" t="s">
        <v>4</v>
      </c>
      <c r="B1048" s="16" t="s">
        <v>19</v>
      </c>
      <c r="C1048" t="s">
        <v>31</v>
      </c>
      <c r="D1048" s="1">
        <v>545</v>
      </c>
      <c r="E1048" s="1">
        <v>9512</v>
      </c>
      <c r="F1048" s="26">
        <v>0.5</v>
      </c>
      <c r="G1048" s="29">
        <v>432</v>
      </c>
      <c r="H1048" s="32">
        <v>0</v>
      </c>
      <c r="I1048" s="40">
        <f t="shared" si="326"/>
        <v>216</v>
      </c>
      <c r="J1048" s="51">
        <v>0</v>
      </c>
      <c r="K1048" s="32"/>
      <c r="L1048" s="43">
        <f t="shared" si="327"/>
        <v>0</v>
      </c>
      <c r="M1048" s="5">
        <f t="shared" si="328"/>
        <v>216</v>
      </c>
      <c r="N1048" s="23">
        <v>4.8999999999999998E-5</v>
      </c>
      <c r="O1048" s="15">
        <f t="shared" si="339"/>
        <v>1.0584E-2</v>
      </c>
      <c r="P1048" s="19">
        <v>0</v>
      </c>
      <c r="R1048" s="37">
        <f t="shared" si="329"/>
        <v>0</v>
      </c>
      <c r="S1048" s="2">
        <v>4.6E-5</v>
      </c>
      <c r="T1048" s="3">
        <f t="shared" si="330"/>
        <v>0</v>
      </c>
      <c r="U1048" s="8">
        <f t="shared" si="331"/>
        <v>1.0584E-2</v>
      </c>
    </row>
    <row r="1049" spans="1:21" ht="15.75" x14ac:dyDescent="0.25">
      <c r="A1049" s="4" t="s">
        <v>4</v>
      </c>
      <c r="B1049" s="16" t="s">
        <v>19</v>
      </c>
      <c r="C1049" t="s">
        <v>163</v>
      </c>
      <c r="D1049" s="1">
        <v>545</v>
      </c>
      <c r="E1049" s="1">
        <v>9512</v>
      </c>
      <c r="F1049" s="26">
        <v>0.75</v>
      </c>
      <c r="G1049" s="29">
        <v>432</v>
      </c>
      <c r="H1049" s="32">
        <v>0</v>
      </c>
      <c r="I1049" s="40">
        <f t="shared" si="326"/>
        <v>324</v>
      </c>
      <c r="J1049" s="51">
        <v>0</v>
      </c>
      <c r="K1049" s="32"/>
      <c r="L1049" s="43">
        <f t="shared" si="327"/>
        <v>0</v>
      </c>
      <c r="M1049" s="5">
        <f t="shared" si="328"/>
        <v>324</v>
      </c>
      <c r="N1049" s="23">
        <v>7.2000000000000002E-5</v>
      </c>
      <c r="O1049" s="15">
        <f t="shared" si="339"/>
        <v>2.3328000000000002E-2</v>
      </c>
      <c r="P1049" s="19">
        <v>0</v>
      </c>
      <c r="R1049" s="37">
        <f t="shared" si="329"/>
        <v>0</v>
      </c>
      <c r="S1049" s="2">
        <v>3.6999999999999998E-5</v>
      </c>
      <c r="T1049" s="3">
        <f t="shared" si="330"/>
        <v>0</v>
      </c>
      <c r="U1049" s="8">
        <f t="shared" si="331"/>
        <v>2.3328000000000002E-2</v>
      </c>
    </row>
    <row r="1050" spans="1:21" ht="15.75" x14ac:dyDescent="0.25">
      <c r="A1050" s="4" t="s">
        <v>4</v>
      </c>
      <c r="B1050" s="16" t="s">
        <v>19</v>
      </c>
      <c r="C1050" t="s">
        <v>174</v>
      </c>
      <c r="D1050" s="1">
        <v>545</v>
      </c>
      <c r="E1050" s="1">
        <v>9512</v>
      </c>
      <c r="F1050" s="26">
        <v>0</v>
      </c>
      <c r="G1050" s="29">
        <v>432</v>
      </c>
      <c r="H1050" s="32">
        <v>0</v>
      </c>
      <c r="I1050" s="40">
        <f t="shared" si="326"/>
        <v>0</v>
      </c>
      <c r="J1050" s="51">
        <v>0</v>
      </c>
      <c r="K1050" s="33"/>
      <c r="L1050" s="43">
        <f t="shared" si="327"/>
        <v>0</v>
      </c>
      <c r="M1050" s="5">
        <f t="shared" si="328"/>
        <v>0</v>
      </c>
      <c r="N1050" s="23">
        <v>7.1500000000000003E-4</v>
      </c>
      <c r="O1050" s="15">
        <f t="shared" si="339"/>
        <v>0</v>
      </c>
      <c r="P1050" s="19">
        <v>0</v>
      </c>
      <c r="Q1050" s="32"/>
      <c r="R1050" s="37">
        <f t="shared" si="329"/>
        <v>0</v>
      </c>
      <c r="S1050" s="2">
        <v>7.3399999999999995E-4</v>
      </c>
      <c r="T1050" s="3">
        <f t="shared" si="330"/>
        <v>0</v>
      </c>
      <c r="U1050" s="8">
        <f t="shared" si="331"/>
        <v>0</v>
      </c>
    </row>
    <row r="1051" spans="1:21" ht="15.75" x14ac:dyDescent="0.25">
      <c r="A1051" s="4" t="s">
        <v>4</v>
      </c>
      <c r="B1051" s="16" t="s">
        <v>19</v>
      </c>
      <c r="C1051" t="s">
        <v>60</v>
      </c>
      <c r="D1051" s="1">
        <v>546</v>
      </c>
      <c r="E1051" s="1">
        <v>9513</v>
      </c>
      <c r="F1051" s="26">
        <v>0.75</v>
      </c>
      <c r="G1051" s="29">
        <v>73851119</v>
      </c>
      <c r="H1051" s="32">
        <v>0</v>
      </c>
      <c r="I1051" s="40">
        <f t="shared" si="326"/>
        <v>55388339.25</v>
      </c>
      <c r="J1051" s="51">
        <v>0</v>
      </c>
      <c r="K1051" s="33"/>
      <c r="L1051" s="43">
        <f t="shared" si="327"/>
        <v>0</v>
      </c>
      <c r="M1051" s="5">
        <f t="shared" si="328"/>
        <v>55388339.25</v>
      </c>
      <c r="N1051" s="23">
        <v>1.147E-3</v>
      </c>
      <c r="O1051" s="15">
        <f t="shared" si="339"/>
        <v>63530.425119749998</v>
      </c>
      <c r="P1051" s="19">
        <v>422773</v>
      </c>
      <c r="Q1051" s="32">
        <v>0</v>
      </c>
      <c r="R1051" s="37">
        <f t="shared" si="329"/>
        <v>317079.75</v>
      </c>
      <c r="S1051" s="2">
        <v>1.145E-3</v>
      </c>
      <c r="T1051" s="3">
        <f t="shared" si="330"/>
        <v>363.05631375000002</v>
      </c>
      <c r="U1051" s="8">
        <f t="shared" si="331"/>
        <v>63893.481433499997</v>
      </c>
    </row>
    <row r="1052" spans="1:21" ht="15.75" x14ac:dyDescent="0.25">
      <c r="A1052" s="4" t="s">
        <v>4</v>
      </c>
      <c r="B1052" s="16" t="s">
        <v>19</v>
      </c>
      <c r="C1052" t="s">
        <v>61</v>
      </c>
      <c r="D1052" s="1">
        <v>546</v>
      </c>
      <c r="E1052" s="1">
        <v>9513</v>
      </c>
      <c r="F1052" s="26">
        <v>0.75</v>
      </c>
      <c r="G1052" s="29">
        <v>73851119</v>
      </c>
      <c r="H1052" s="32">
        <v>0</v>
      </c>
      <c r="I1052" s="40">
        <f t="shared" si="326"/>
        <v>55388339.25</v>
      </c>
      <c r="J1052" s="51">
        <v>0</v>
      </c>
      <c r="K1052" s="33"/>
      <c r="L1052" s="43">
        <f t="shared" si="327"/>
        <v>0</v>
      </c>
      <c r="M1052" s="5">
        <f t="shared" si="328"/>
        <v>55388339.25</v>
      </c>
      <c r="N1052" s="23">
        <v>1.13E-4</v>
      </c>
      <c r="O1052" s="15">
        <f t="shared" si="339"/>
        <v>6258.8823352499994</v>
      </c>
      <c r="P1052" s="19">
        <v>422773</v>
      </c>
      <c r="Q1052" s="32">
        <v>0</v>
      </c>
      <c r="R1052" s="37">
        <f t="shared" si="329"/>
        <v>317079.75</v>
      </c>
      <c r="S1052" s="2">
        <v>1.0900000000000001E-4</v>
      </c>
      <c r="T1052" s="3">
        <f t="shared" si="330"/>
        <v>34.561692749999999</v>
      </c>
      <c r="U1052" s="8">
        <f t="shared" si="331"/>
        <v>6293.444027999999</v>
      </c>
    </row>
    <row r="1053" spans="1:21" ht="15.75" x14ac:dyDescent="0.25">
      <c r="A1053" s="4" t="s">
        <v>4</v>
      </c>
      <c r="B1053" s="16" t="s">
        <v>19</v>
      </c>
      <c r="C1053" t="s">
        <v>62</v>
      </c>
      <c r="D1053" s="1">
        <v>546</v>
      </c>
      <c r="E1053" s="1">
        <v>9513</v>
      </c>
      <c r="F1053" s="26">
        <v>0.75</v>
      </c>
      <c r="G1053" s="29">
        <v>73851119</v>
      </c>
      <c r="H1053" s="32">
        <v>0</v>
      </c>
      <c r="I1053" s="40">
        <f t="shared" si="326"/>
        <v>55388339.25</v>
      </c>
      <c r="J1053" s="51">
        <v>0</v>
      </c>
      <c r="K1053" s="33"/>
      <c r="L1053" s="43">
        <f t="shared" si="327"/>
        <v>0</v>
      </c>
      <c r="M1053" s="5">
        <f t="shared" si="328"/>
        <v>55388339.25</v>
      </c>
      <c r="N1053" s="23">
        <v>4.2200000000000001E-4</v>
      </c>
      <c r="O1053" s="15">
        <f t="shared" si="339"/>
        <v>23373.879163500002</v>
      </c>
      <c r="P1053" s="19">
        <v>422773</v>
      </c>
      <c r="Q1053" s="32">
        <v>0</v>
      </c>
      <c r="R1053" s="37">
        <f t="shared" si="329"/>
        <v>317079.75</v>
      </c>
      <c r="S1053" s="2">
        <v>3.8099999999999999E-4</v>
      </c>
      <c r="T1053" s="3">
        <f t="shared" si="330"/>
        <v>120.80738475</v>
      </c>
      <c r="U1053" s="8">
        <f t="shared" si="331"/>
        <v>23494.686548250003</v>
      </c>
    </row>
    <row r="1054" spans="1:21" ht="15.75" x14ac:dyDescent="0.25">
      <c r="A1054" s="4" t="s">
        <v>4</v>
      </c>
      <c r="B1054" s="16" t="s">
        <v>19</v>
      </c>
      <c r="C1054" t="s">
        <v>74</v>
      </c>
      <c r="D1054" s="1">
        <v>546</v>
      </c>
      <c r="E1054" s="1">
        <v>9513</v>
      </c>
      <c r="F1054" s="26">
        <v>0.5</v>
      </c>
      <c r="G1054" s="29">
        <v>73851119</v>
      </c>
      <c r="H1054" s="32">
        <v>0</v>
      </c>
      <c r="I1054" s="40">
        <f t="shared" si="326"/>
        <v>36925559.5</v>
      </c>
      <c r="J1054" s="51">
        <v>0</v>
      </c>
      <c r="K1054" s="33"/>
      <c r="L1054" s="43">
        <f t="shared" si="327"/>
        <v>0</v>
      </c>
      <c r="M1054" s="5">
        <f t="shared" si="328"/>
        <v>36925559.5</v>
      </c>
      <c r="N1054" s="23">
        <v>5.0390000000000001E-3</v>
      </c>
      <c r="O1054" s="15">
        <f t="shared" si="339"/>
        <v>186067.8943205</v>
      </c>
      <c r="P1054" s="19">
        <v>422773</v>
      </c>
      <c r="Q1054" s="32">
        <v>0</v>
      </c>
      <c r="R1054" s="37">
        <f t="shared" si="329"/>
        <v>211386.5</v>
      </c>
      <c r="S1054" s="2">
        <v>5.0080000000000003E-3</v>
      </c>
      <c r="T1054" s="3">
        <f t="shared" si="330"/>
        <v>1058.6235920000001</v>
      </c>
      <c r="U1054" s="8">
        <f t="shared" si="331"/>
        <v>187126.51791249998</v>
      </c>
    </row>
    <row r="1055" spans="1:21" ht="15.75" x14ac:dyDescent="0.25">
      <c r="A1055" s="4" t="s">
        <v>4</v>
      </c>
      <c r="B1055" s="16" t="s">
        <v>19</v>
      </c>
      <c r="C1055" t="s">
        <v>63</v>
      </c>
      <c r="D1055" s="1">
        <v>546</v>
      </c>
      <c r="E1055" s="1">
        <v>9513</v>
      </c>
      <c r="F1055" s="26">
        <v>0.5</v>
      </c>
      <c r="G1055" s="29">
        <v>73851119</v>
      </c>
      <c r="H1055" s="32">
        <v>0</v>
      </c>
      <c r="I1055" s="40">
        <f t="shared" si="326"/>
        <v>36925559.5</v>
      </c>
      <c r="J1055" s="51">
        <v>0</v>
      </c>
      <c r="K1055" s="33"/>
      <c r="L1055" s="43">
        <f t="shared" si="327"/>
        <v>0</v>
      </c>
      <c r="M1055" s="5">
        <f t="shared" si="328"/>
        <v>36925559.5</v>
      </c>
      <c r="N1055" s="23">
        <v>0</v>
      </c>
      <c r="O1055" s="15">
        <f t="shared" si="339"/>
        <v>0</v>
      </c>
      <c r="P1055" s="19">
        <v>422773</v>
      </c>
      <c r="Q1055" s="32">
        <v>0</v>
      </c>
      <c r="R1055" s="37">
        <f t="shared" si="329"/>
        <v>211386.5</v>
      </c>
      <c r="S1055" s="2">
        <v>0</v>
      </c>
      <c r="T1055" s="3">
        <f t="shared" si="330"/>
        <v>0</v>
      </c>
      <c r="U1055" s="8">
        <f t="shared" si="331"/>
        <v>0</v>
      </c>
    </row>
    <row r="1056" spans="1:21" ht="15.75" x14ac:dyDescent="0.25">
      <c r="A1056" s="4" t="s">
        <v>4</v>
      </c>
      <c r="B1056" s="16" t="s">
        <v>19</v>
      </c>
      <c r="C1056" t="s">
        <v>64</v>
      </c>
      <c r="D1056" s="1">
        <v>546</v>
      </c>
      <c r="E1056" s="1">
        <v>9513</v>
      </c>
      <c r="F1056" s="26">
        <v>0</v>
      </c>
      <c r="G1056" s="29">
        <v>73851119</v>
      </c>
      <c r="H1056" s="32">
        <v>0</v>
      </c>
      <c r="I1056" s="40">
        <f t="shared" si="326"/>
        <v>0</v>
      </c>
      <c r="J1056" s="51">
        <v>0</v>
      </c>
      <c r="K1056" s="33"/>
      <c r="L1056" s="43">
        <f t="shared" si="327"/>
        <v>0</v>
      </c>
      <c r="M1056" s="5">
        <f t="shared" si="328"/>
        <v>0</v>
      </c>
      <c r="N1056" s="23">
        <v>6.7999999999999999E-5</v>
      </c>
      <c r="O1056" s="15">
        <f t="shared" si="339"/>
        <v>0</v>
      </c>
      <c r="P1056" s="19">
        <v>422773</v>
      </c>
      <c r="Q1056" s="32">
        <v>0</v>
      </c>
      <c r="R1056" s="37">
        <f t="shared" si="329"/>
        <v>0</v>
      </c>
      <c r="S1056" s="2">
        <v>6.7999999999999999E-5</v>
      </c>
      <c r="T1056" s="3">
        <f t="shared" si="330"/>
        <v>0</v>
      </c>
      <c r="U1056" s="8">
        <f t="shared" si="331"/>
        <v>0</v>
      </c>
    </row>
    <row r="1057" spans="1:21" ht="15.75" x14ac:dyDescent="0.25">
      <c r="A1057" s="4" t="s">
        <v>4</v>
      </c>
      <c r="B1057" s="16" t="s">
        <v>19</v>
      </c>
      <c r="C1057" t="s">
        <v>65</v>
      </c>
      <c r="D1057" s="1">
        <v>546</v>
      </c>
      <c r="E1057" s="1">
        <v>9513</v>
      </c>
      <c r="F1057" s="26">
        <v>0</v>
      </c>
      <c r="G1057" s="29">
        <v>73851119</v>
      </c>
      <c r="H1057" s="32">
        <v>0</v>
      </c>
      <c r="I1057" s="40">
        <f t="shared" si="326"/>
        <v>0</v>
      </c>
      <c r="J1057" s="51">
        <v>0</v>
      </c>
      <c r="K1057" s="33"/>
      <c r="L1057" s="43">
        <f t="shared" si="327"/>
        <v>0</v>
      </c>
      <c r="M1057" s="5">
        <f t="shared" si="328"/>
        <v>0</v>
      </c>
      <c r="N1057" s="23">
        <v>1.54E-4</v>
      </c>
      <c r="O1057" s="15">
        <f t="shared" si="339"/>
        <v>0</v>
      </c>
      <c r="P1057" s="19">
        <v>422773</v>
      </c>
      <c r="Q1057" s="32">
        <v>0</v>
      </c>
      <c r="R1057" s="37">
        <f t="shared" si="329"/>
        <v>0</v>
      </c>
      <c r="S1057" s="2">
        <v>1.03E-4</v>
      </c>
      <c r="T1057" s="3">
        <f t="shared" si="330"/>
        <v>0</v>
      </c>
      <c r="U1057" s="8">
        <f t="shared" si="331"/>
        <v>0</v>
      </c>
    </row>
    <row r="1058" spans="1:21" ht="15.75" x14ac:dyDescent="0.25">
      <c r="A1058" s="4" t="s">
        <v>4</v>
      </c>
      <c r="B1058" s="16" t="s">
        <v>19</v>
      </c>
      <c r="C1058" t="s">
        <v>67</v>
      </c>
      <c r="D1058" s="1">
        <v>546</v>
      </c>
      <c r="E1058" s="1">
        <v>9513</v>
      </c>
      <c r="F1058" s="26">
        <v>0.75</v>
      </c>
      <c r="G1058" s="29">
        <v>73851119</v>
      </c>
      <c r="H1058" s="32">
        <v>0</v>
      </c>
      <c r="I1058" s="40">
        <f t="shared" si="326"/>
        <v>55388339.25</v>
      </c>
      <c r="J1058" s="51">
        <v>0</v>
      </c>
      <c r="K1058" s="33"/>
      <c r="L1058" s="43">
        <f t="shared" si="327"/>
        <v>0</v>
      </c>
      <c r="M1058" s="5">
        <f t="shared" si="328"/>
        <v>55388339.25</v>
      </c>
      <c r="N1058" s="23">
        <v>6.6000000000000005E-5</v>
      </c>
      <c r="O1058" s="15">
        <f t="shared" si="339"/>
        <v>3655.6303905000004</v>
      </c>
      <c r="P1058" s="19">
        <v>422773</v>
      </c>
      <c r="Q1058" s="32">
        <v>0</v>
      </c>
      <c r="R1058" s="37">
        <f t="shared" si="329"/>
        <v>317079.75</v>
      </c>
      <c r="S1058" s="2">
        <v>6.6000000000000005E-5</v>
      </c>
      <c r="T1058" s="3">
        <f t="shared" si="330"/>
        <v>20.927263500000002</v>
      </c>
      <c r="U1058" s="8">
        <f t="shared" si="331"/>
        <v>3676.5576540000006</v>
      </c>
    </row>
    <row r="1059" spans="1:21" ht="15.75" x14ac:dyDescent="0.25">
      <c r="A1059" s="4" t="s">
        <v>4</v>
      </c>
      <c r="B1059" s="16" t="s">
        <v>19</v>
      </c>
      <c r="C1059" t="s">
        <v>80</v>
      </c>
      <c r="D1059" s="1">
        <v>546</v>
      </c>
      <c r="E1059" s="1">
        <v>9513</v>
      </c>
      <c r="F1059" s="26">
        <v>0.75</v>
      </c>
      <c r="G1059" s="29">
        <v>73851119</v>
      </c>
      <c r="H1059" s="32">
        <v>0</v>
      </c>
      <c r="I1059" s="40">
        <f t="shared" si="326"/>
        <v>55388339.25</v>
      </c>
      <c r="J1059" s="51">
        <v>0</v>
      </c>
      <c r="K1059" s="33"/>
      <c r="L1059" s="43">
        <f t="shared" si="327"/>
        <v>0</v>
      </c>
      <c r="M1059" s="5">
        <f t="shared" si="328"/>
        <v>55388339.25</v>
      </c>
      <c r="N1059" s="23">
        <v>0</v>
      </c>
      <c r="O1059" s="15">
        <f t="shared" si="339"/>
        <v>0</v>
      </c>
      <c r="P1059" s="19">
        <v>422773</v>
      </c>
      <c r="Q1059" s="32">
        <v>0</v>
      </c>
      <c r="R1059" s="37">
        <f t="shared" si="329"/>
        <v>317079.75</v>
      </c>
      <c r="S1059" s="2">
        <v>0</v>
      </c>
      <c r="T1059" s="3">
        <f t="shared" si="330"/>
        <v>0</v>
      </c>
      <c r="U1059" s="8">
        <f t="shared" si="331"/>
        <v>0</v>
      </c>
    </row>
    <row r="1060" spans="1:21" ht="15.75" x14ac:dyDescent="0.25">
      <c r="A1060" s="4" t="s">
        <v>4</v>
      </c>
      <c r="B1060" s="16" t="s">
        <v>19</v>
      </c>
      <c r="C1060" t="s">
        <v>167</v>
      </c>
      <c r="D1060" s="1">
        <v>546</v>
      </c>
      <c r="E1060" s="1">
        <v>9513</v>
      </c>
      <c r="F1060" s="26">
        <v>0</v>
      </c>
      <c r="G1060" s="29">
        <v>73851119</v>
      </c>
      <c r="H1060" s="32">
        <v>0</v>
      </c>
      <c r="I1060" s="40">
        <f t="shared" si="326"/>
        <v>0</v>
      </c>
      <c r="J1060" s="51">
        <v>0</v>
      </c>
      <c r="K1060" s="33"/>
      <c r="L1060" s="43">
        <f t="shared" si="327"/>
        <v>0</v>
      </c>
      <c r="M1060" s="5">
        <f t="shared" si="328"/>
        <v>0</v>
      </c>
      <c r="N1060" s="23">
        <v>2.6600000000000001E-4</v>
      </c>
      <c r="O1060" s="15">
        <f t="shared" si="339"/>
        <v>0</v>
      </c>
      <c r="P1060" s="19">
        <v>422773</v>
      </c>
      <c r="Q1060" s="32">
        <v>0</v>
      </c>
      <c r="R1060" s="37">
        <f t="shared" si="329"/>
        <v>0</v>
      </c>
      <c r="S1060" s="2">
        <v>2.7799999999999998E-4</v>
      </c>
      <c r="T1060" s="3">
        <f t="shared" si="330"/>
        <v>0</v>
      </c>
      <c r="U1060" s="8">
        <f t="shared" si="331"/>
        <v>0</v>
      </c>
    </row>
    <row r="1061" spans="1:21" ht="15.75" x14ac:dyDescent="0.25">
      <c r="A1061" s="4" t="s">
        <v>4</v>
      </c>
      <c r="B1061" s="16" t="s">
        <v>19</v>
      </c>
      <c r="C1061" t="s">
        <v>68</v>
      </c>
      <c r="D1061" s="1">
        <v>546</v>
      </c>
      <c r="E1061" s="1">
        <v>9513</v>
      </c>
      <c r="F1061" s="26">
        <v>0.75</v>
      </c>
      <c r="G1061" s="29">
        <v>73851119</v>
      </c>
      <c r="H1061" s="32">
        <v>0</v>
      </c>
      <c r="I1061" s="40">
        <f t="shared" si="326"/>
        <v>55388339.25</v>
      </c>
      <c r="J1061" s="51">
        <v>0</v>
      </c>
      <c r="K1061" s="33"/>
      <c r="L1061" s="43">
        <f t="shared" si="327"/>
        <v>0</v>
      </c>
      <c r="M1061" s="5">
        <f t="shared" si="328"/>
        <v>55388339.25</v>
      </c>
      <c r="N1061" s="23">
        <v>1.0900000000000001E-4</v>
      </c>
      <c r="O1061" s="15">
        <f t="shared" si="339"/>
        <v>6037.3289782500005</v>
      </c>
      <c r="P1061" s="19">
        <v>422773</v>
      </c>
      <c r="Q1061" s="32">
        <v>0</v>
      </c>
      <c r="R1061" s="37">
        <f t="shared" si="329"/>
        <v>317079.75</v>
      </c>
      <c r="S1061" s="2">
        <v>1.0900000000000001E-4</v>
      </c>
      <c r="T1061" s="3">
        <f t="shared" si="330"/>
        <v>34.561692749999999</v>
      </c>
      <c r="U1061" s="8">
        <f t="shared" si="331"/>
        <v>6071.8906710000001</v>
      </c>
    </row>
    <row r="1062" spans="1:21" ht="15.75" x14ac:dyDescent="0.25">
      <c r="A1062" s="4" t="s">
        <v>4</v>
      </c>
      <c r="B1062" s="16" t="s">
        <v>19</v>
      </c>
      <c r="C1062" t="s">
        <v>81</v>
      </c>
      <c r="D1062" s="1">
        <v>546</v>
      </c>
      <c r="E1062" s="1">
        <v>9513</v>
      </c>
      <c r="F1062" s="26">
        <v>0</v>
      </c>
      <c r="G1062" s="29">
        <v>73851119</v>
      </c>
      <c r="H1062" s="32">
        <v>0</v>
      </c>
      <c r="I1062" s="40">
        <f t="shared" si="326"/>
        <v>0</v>
      </c>
      <c r="J1062" s="51">
        <v>0</v>
      </c>
      <c r="K1062" s="33"/>
      <c r="L1062" s="43">
        <f t="shared" si="327"/>
        <v>0</v>
      </c>
      <c r="M1062" s="5">
        <f t="shared" si="328"/>
        <v>0</v>
      </c>
      <c r="N1062" s="23">
        <v>1.0579999999999999E-3</v>
      </c>
      <c r="O1062" s="15">
        <f t="shared" si="339"/>
        <v>0</v>
      </c>
      <c r="P1062" s="19">
        <v>422773</v>
      </c>
      <c r="Q1062" s="32">
        <v>0</v>
      </c>
      <c r="R1062" s="37">
        <f t="shared" si="329"/>
        <v>0</v>
      </c>
      <c r="S1062" s="2">
        <v>9.810000000000001E-4</v>
      </c>
      <c r="T1062" s="3">
        <f t="shared" si="330"/>
        <v>0</v>
      </c>
      <c r="U1062" s="8">
        <f t="shared" si="331"/>
        <v>0</v>
      </c>
    </row>
    <row r="1063" spans="1:21" ht="15.75" x14ac:dyDescent="0.25">
      <c r="A1063" s="4" t="s">
        <v>4</v>
      </c>
      <c r="B1063" s="16" t="s">
        <v>19</v>
      </c>
      <c r="C1063" t="s">
        <v>193</v>
      </c>
      <c r="D1063" s="1">
        <v>546</v>
      </c>
      <c r="E1063" s="1">
        <v>9513</v>
      </c>
      <c r="F1063" s="26">
        <v>0</v>
      </c>
      <c r="G1063" s="29">
        <v>73851119</v>
      </c>
      <c r="H1063" s="32">
        <v>0</v>
      </c>
      <c r="I1063" s="40">
        <f t="shared" ref="I1063" si="347">(G1063-H1063)*F1063</f>
        <v>0</v>
      </c>
      <c r="J1063" s="51">
        <v>0</v>
      </c>
      <c r="K1063" s="33"/>
      <c r="L1063" s="43">
        <f t="shared" ref="L1063" si="348">(J1063-K1063)*F1063</f>
        <v>0</v>
      </c>
      <c r="M1063" s="5">
        <f t="shared" ref="M1063" si="349">(G1063-H1063+J1063-K1063)*F1063</f>
        <v>0</v>
      </c>
      <c r="N1063" s="23">
        <v>6.7000000000000002E-5</v>
      </c>
      <c r="O1063" s="15">
        <f t="shared" ref="O1063" si="350">M1063*N1063</f>
        <v>0</v>
      </c>
      <c r="P1063" s="19">
        <v>422773</v>
      </c>
      <c r="Q1063" s="32">
        <v>0</v>
      </c>
      <c r="R1063" s="37">
        <f t="shared" ref="R1063" si="351">+(P1063-Q1063)*F1063</f>
        <v>0</v>
      </c>
      <c r="S1063" s="2">
        <v>6.8999999999999997E-5</v>
      </c>
      <c r="T1063" s="3">
        <f t="shared" ref="T1063" si="352">R1063*S1063</f>
        <v>0</v>
      </c>
      <c r="U1063" s="8">
        <f t="shared" ref="U1063" si="353">+O1063+T1063</f>
        <v>0</v>
      </c>
    </row>
    <row r="1064" spans="1:21" ht="15.75" x14ac:dyDescent="0.25">
      <c r="A1064" s="4" t="s">
        <v>4</v>
      </c>
      <c r="B1064" s="16" t="s">
        <v>19</v>
      </c>
      <c r="C1064" t="s">
        <v>69</v>
      </c>
      <c r="D1064" s="1">
        <v>546</v>
      </c>
      <c r="E1064" s="1">
        <v>9513</v>
      </c>
      <c r="F1064" s="26">
        <v>0</v>
      </c>
      <c r="G1064" s="29">
        <v>73851119</v>
      </c>
      <c r="H1064" s="32">
        <v>0</v>
      </c>
      <c r="I1064" s="40">
        <f t="shared" si="326"/>
        <v>0</v>
      </c>
      <c r="J1064" s="51">
        <v>0</v>
      </c>
      <c r="K1064" s="33"/>
      <c r="L1064" s="43">
        <f t="shared" si="327"/>
        <v>0</v>
      </c>
      <c r="M1064" s="5">
        <f t="shared" si="328"/>
        <v>0</v>
      </c>
      <c r="N1064" s="23">
        <v>1.5E-5</v>
      </c>
      <c r="O1064" s="15">
        <f t="shared" si="339"/>
        <v>0</v>
      </c>
      <c r="P1064" s="19">
        <v>422773</v>
      </c>
      <c r="Q1064" s="32">
        <v>0</v>
      </c>
      <c r="R1064" s="37">
        <f t="shared" si="329"/>
        <v>0</v>
      </c>
      <c r="S1064" s="2">
        <v>1.0000000000000001E-5</v>
      </c>
      <c r="T1064" s="3">
        <f t="shared" si="330"/>
        <v>0</v>
      </c>
      <c r="U1064" s="8">
        <f t="shared" si="331"/>
        <v>0</v>
      </c>
    </row>
    <row r="1065" spans="1:21" ht="15.75" x14ac:dyDescent="0.25">
      <c r="A1065" s="4" t="s">
        <v>4</v>
      </c>
      <c r="B1065" s="16" t="s">
        <v>19</v>
      </c>
      <c r="C1065" t="s">
        <v>70</v>
      </c>
      <c r="D1065" s="1">
        <v>546</v>
      </c>
      <c r="E1065" s="1">
        <v>9513</v>
      </c>
      <c r="F1065" s="26">
        <v>0</v>
      </c>
      <c r="G1065" s="29">
        <v>73851119</v>
      </c>
      <c r="H1065" s="32">
        <v>0</v>
      </c>
      <c r="I1065" s="40">
        <f t="shared" si="326"/>
        <v>0</v>
      </c>
      <c r="J1065" s="51">
        <v>0</v>
      </c>
      <c r="K1065" s="33"/>
      <c r="L1065" s="43">
        <f t="shared" si="327"/>
        <v>0</v>
      </c>
      <c r="M1065" s="5">
        <f t="shared" si="328"/>
        <v>0</v>
      </c>
      <c r="N1065" s="23">
        <v>1.73E-4</v>
      </c>
      <c r="O1065" s="15">
        <f t="shared" si="339"/>
        <v>0</v>
      </c>
      <c r="P1065" s="19">
        <v>422773</v>
      </c>
      <c r="Q1065" s="32">
        <v>0</v>
      </c>
      <c r="R1065" s="37">
        <f t="shared" si="329"/>
        <v>0</v>
      </c>
      <c r="S1065" s="2">
        <v>1.73E-4</v>
      </c>
      <c r="T1065" s="3">
        <f t="shared" si="330"/>
        <v>0</v>
      </c>
      <c r="U1065" s="8">
        <f t="shared" si="331"/>
        <v>0</v>
      </c>
    </row>
    <row r="1066" spans="1:21" ht="15.75" x14ac:dyDescent="0.25">
      <c r="A1066" s="4" t="s">
        <v>4</v>
      </c>
      <c r="B1066" s="16" t="s">
        <v>19</v>
      </c>
      <c r="C1066" t="s">
        <v>83</v>
      </c>
      <c r="D1066" s="1">
        <v>546</v>
      </c>
      <c r="E1066" s="1">
        <v>9513</v>
      </c>
      <c r="F1066" s="26">
        <v>0</v>
      </c>
      <c r="G1066" s="29">
        <v>73851119</v>
      </c>
      <c r="H1066" s="32">
        <v>0</v>
      </c>
      <c r="I1066" s="40">
        <f t="shared" si="326"/>
        <v>0</v>
      </c>
      <c r="J1066" s="51">
        <v>0</v>
      </c>
      <c r="K1066" s="33"/>
      <c r="L1066" s="43">
        <f t="shared" si="327"/>
        <v>0</v>
      </c>
      <c r="M1066" s="5">
        <f t="shared" si="328"/>
        <v>0</v>
      </c>
      <c r="N1066" s="23">
        <v>1.7200000000000001E-4</v>
      </c>
      <c r="O1066" s="15">
        <f t="shared" si="339"/>
        <v>0</v>
      </c>
      <c r="P1066" s="19">
        <v>422773</v>
      </c>
      <c r="Q1066" s="32">
        <v>0</v>
      </c>
      <c r="R1066" s="37">
        <f t="shared" si="329"/>
        <v>0</v>
      </c>
      <c r="S1066" s="2">
        <v>1.75E-4</v>
      </c>
      <c r="T1066" s="3">
        <f t="shared" si="330"/>
        <v>0</v>
      </c>
      <c r="U1066" s="8">
        <f t="shared" si="331"/>
        <v>0</v>
      </c>
    </row>
    <row r="1067" spans="1:21" ht="15.75" x14ac:dyDescent="0.25">
      <c r="A1067" s="4" t="s">
        <v>4</v>
      </c>
      <c r="B1067" s="16" t="s">
        <v>19</v>
      </c>
      <c r="C1067" t="s">
        <v>30</v>
      </c>
      <c r="D1067" s="1">
        <v>546</v>
      </c>
      <c r="E1067" s="1">
        <v>9513</v>
      </c>
      <c r="F1067" s="26">
        <v>0.5</v>
      </c>
      <c r="G1067" s="29">
        <v>73851119</v>
      </c>
      <c r="H1067" s="32">
        <v>0</v>
      </c>
      <c r="I1067" s="40">
        <f t="shared" si="326"/>
        <v>36925559.5</v>
      </c>
      <c r="J1067" s="51">
        <v>0</v>
      </c>
      <c r="K1067" s="33"/>
      <c r="L1067" s="43">
        <f t="shared" si="327"/>
        <v>0</v>
      </c>
      <c r="M1067" s="5">
        <f t="shared" si="328"/>
        <v>36925559.5</v>
      </c>
      <c r="N1067" s="23">
        <v>0</v>
      </c>
      <c r="O1067" s="15">
        <f t="shared" si="339"/>
        <v>0</v>
      </c>
      <c r="P1067" s="19">
        <v>422773</v>
      </c>
      <c r="Q1067" s="32">
        <v>0</v>
      </c>
      <c r="R1067" s="37">
        <f t="shared" si="329"/>
        <v>211386.5</v>
      </c>
      <c r="S1067" s="2">
        <v>0</v>
      </c>
      <c r="T1067" s="3">
        <f t="shared" si="330"/>
        <v>0</v>
      </c>
      <c r="U1067" s="8">
        <f t="shared" si="331"/>
        <v>0</v>
      </c>
    </row>
    <row r="1068" spans="1:21" ht="15.75" x14ac:dyDescent="0.25">
      <c r="A1068" s="4" t="s">
        <v>4</v>
      </c>
      <c r="B1068" s="16" t="s">
        <v>19</v>
      </c>
      <c r="C1068" t="s">
        <v>35</v>
      </c>
      <c r="D1068" s="1">
        <v>546</v>
      </c>
      <c r="E1068" s="1">
        <v>9513</v>
      </c>
      <c r="F1068" s="26">
        <v>0</v>
      </c>
      <c r="G1068" s="29">
        <v>73851119</v>
      </c>
      <c r="H1068" s="32">
        <v>0</v>
      </c>
      <c r="I1068" s="40">
        <f t="shared" si="326"/>
        <v>0</v>
      </c>
      <c r="J1068" s="51">
        <v>0</v>
      </c>
      <c r="K1068" s="33"/>
      <c r="L1068" s="43">
        <f t="shared" si="327"/>
        <v>0</v>
      </c>
      <c r="M1068" s="5">
        <f t="shared" si="328"/>
        <v>0</v>
      </c>
      <c r="N1068" s="23">
        <v>1.73E-4</v>
      </c>
      <c r="O1068" s="15">
        <f t="shared" si="339"/>
        <v>0</v>
      </c>
      <c r="P1068" s="19">
        <v>422773</v>
      </c>
      <c r="Q1068" s="32">
        <v>0</v>
      </c>
      <c r="R1068" s="37">
        <f t="shared" si="329"/>
        <v>0</v>
      </c>
      <c r="S1068" s="2">
        <v>1.73E-4</v>
      </c>
      <c r="T1068" s="3">
        <f t="shared" si="330"/>
        <v>0</v>
      </c>
      <c r="U1068" s="8">
        <f t="shared" si="331"/>
        <v>0</v>
      </c>
    </row>
    <row r="1069" spans="1:21" ht="15.75" x14ac:dyDescent="0.25">
      <c r="A1069" s="4" t="s">
        <v>4</v>
      </c>
      <c r="B1069" s="16" t="s">
        <v>19</v>
      </c>
      <c r="C1069" t="s">
        <v>36</v>
      </c>
      <c r="D1069" s="1">
        <v>546</v>
      </c>
      <c r="E1069" s="1">
        <v>9513</v>
      </c>
      <c r="F1069" s="26">
        <v>0</v>
      </c>
      <c r="G1069" s="29">
        <v>73851119</v>
      </c>
      <c r="H1069" s="32">
        <v>0</v>
      </c>
      <c r="I1069" s="40">
        <f t="shared" si="326"/>
        <v>0</v>
      </c>
      <c r="J1069" s="51">
        <v>0</v>
      </c>
      <c r="K1069" s="33"/>
      <c r="L1069" s="43">
        <f t="shared" si="327"/>
        <v>0</v>
      </c>
      <c r="M1069" s="5">
        <f t="shared" si="328"/>
        <v>0</v>
      </c>
      <c r="N1069" s="23">
        <v>3.4E-5</v>
      </c>
      <c r="O1069" s="15">
        <f t="shared" si="339"/>
        <v>0</v>
      </c>
      <c r="P1069" s="19">
        <v>422773</v>
      </c>
      <c r="Q1069" s="32">
        <v>0</v>
      </c>
      <c r="R1069" s="37">
        <f t="shared" si="329"/>
        <v>0</v>
      </c>
      <c r="S1069" s="2">
        <v>3.6000000000000001E-5</v>
      </c>
      <c r="T1069" s="3">
        <f t="shared" si="330"/>
        <v>0</v>
      </c>
      <c r="U1069" s="8">
        <f t="shared" si="331"/>
        <v>0</v>
      </c>
    </row>
    <row r="1070" spans="1:21" ht="15.75" x14ac:dyDescent="0.25">
      <c r="A1070" s="4" t="s">
        <v>4</v>
      </c>
      <c r="B1070" s="16" t="s">
        <v>19</v>
      </c>
      <c r="C1070" t="s">
        <v>19</v>
      </c>
      <c r="D1070" s="1">
        <v>546</v>
      </c>
      <c r="E1070" s="1">
        <v>9513</v>
      </c>
      <c r="F1070" s="26">
        <v>0</v>
      </c>
      <c r="G1070" s="29">
        <v>73851119</v>
      </c>
      <c r="H1070" s="32">
        <v>0</v>
      </c>
      <c r="I1070" s="40">
        <f t="shared" si="326"/>
        <v>0</v>
      </c>
      <c r="J1070" s="51">
        <v>0</v>
      </c>
      <c r="K1070" s="33"/>
      <c r="L1070" s="43">
        <f t="shared" si="327"/>
        <v>0</v>
      </c>
      <c r="M1070" s="5">
        <f t="shared" si="328"/>
        <v>0</v>
      </c>
      <c r="N1070" s="23">
        <v>0</v>
      </c>
      <c r="O1070" s="15">
        <f t="shared" si="339"/>
        <v>0</v>
      </c>
      <c r="P1070" s="19">
        <v>422773</v>
      </c>
      <c r="Q1070" s="32">
        <v>0</v>
      </c>
      <c r="R1070" s="37">
        <f t="shared" si="329"/>
        <v>0</v>
      </c>
      <c r="S1070" s="2">
        <v>0</v>
      </c>
      <c r="T1070" s="3">
        <f t="shared" si="330"/>
        <v>0</v>
      </c>
      <c r="U1070" s="8">
        <f t="shared" si="331"/>
        <v>0</v>
      </c>
    </row>
    <row r="1071" spans="1:21" ht="15.75" x14ac:dyDescent="0.25">
      <c r="A1071" s="4" t="s">
        <v>4</v>
      </c>
      <c r="B1071" s="16" t="s">
        <v>19</v>
      </c>
      <c r="C1071" t="s">
        <v>34</v>
      </c>
      <c r="D1071" s="1">
        <v>546</v>
      </c>
      <c r="E1071" s="1">
        <v>9513</v>
      </c>
      <c r="F1071" s="26">
        <v>0</v>
      </c>
      <c r="G1071" s="29">
        <v>73851119</v>
      </c>
      <c r="H1071" s="32">
        <v>0</v>
      </c>
      <c r="I1071" s="40">
        <f t="shared" si="326"/>
        <v>0</v>
      </c>
      <c r="J1071" s="51">
        <v>0</v>
      </c>
      <c r="K1071" s="33"/>
      <c r="L1071" s="43">
        <f t="shared" si="327"/>
        <v>0</v>
      </c>
      <c r="M1071" s="5">
        <f t="shared" si="328"/>
        <v>0</v>
      </c>
      <c r="N1071" s="23">
        <v>0</v>
      </c>
      <c r="O1071" s="15">
        <f t="shared" si="339"/>
        <v>0</v>
      </c>
      <c r="P1071" s="19">
        <v>422773</v>
      </c>
      <c r="Q1071" s="32">
        <v>0</v>
      </c>
      <c r="R1071" s="37">
        <f t="shared" si="329"/>
        <v>0</v>
      </c>
      <c r="S1071" s="2">
        <v>0</v>
      </c>
      <c r="T1071" s="3">
        <f t="shared" si="330"/>
        <v>0</v>
      </c>
      <c r="U1071" s="8">
        <f t="shared" si="331"/>
        <v>0</v>
      </c>
    </row>
    <row r="1072" spans="1:21" ht="15.75" x14ac:dyDescent="0.25">
      <c r="A1072" s="4" t="s">
        <v>4</v>
      </c>
      <c r="B1072" s="16" t="s">
        <v>19</v>
      </c>
      <c r="C1072" t="s">
        <v>31</v>
      </c>
      <c r="D1072" s="1">
        <v>546</v>
      </c>
      <c r="E1072" s="1">
        <v>9513</v>
      </c>
      <c r="F1072" s="26">
        <v>0.5</v>
      </c>
      <c r="G1072" s="29">
        <v>73851119</v>
      </c>
      <c r="H1072" s="32">
        <v>0</v>
      </c>
      <c r="I1072" s="40">
        <f t="shared" si="326"/>
        <v>36925559.5</v>
      </c>
      <c r="J1072" s="51">
        <v>0</v>
      </c>
      <c r="K1072" s="33"/>
      <c r="L1072" s="43">
        <f t="shared" si="327"/>
        <v>0</v>
      </c>
      <c r="M1072" s="5">
        <f t="shared" si="328"/>
        <v>36925559.5</v>
      </c>
      <c r="N1072" s="23">
        <v>4.8999999999999998E-5</v>
      </c>
      <c r="O1072" s="15">
        <f t="shared" si="339"/>
        <v>1809.3524155</v>
      </c>
      <c r="P1072" s="19">
        <v>422773</v>
      </c>
      <c r="Q1072" s="32">
        <v>0</v>
      </c>
      <c r="R1072" s="37">
        <f t="shared" si="329"/>
        <v>211386.5</v>
      </c>
      <c r="S1072" s="2">
        <v>4.6E-5</v>
      </c>
      <c r="T1072" s="3">
        <f t="shared" si="330"/>
        <v>9.7237790000000004</v>
      </c>
      <c r="U1072" s="8">
        <f t="shared" si="331"/>
        <v>1819.0761944999999</v>
      </c>
    </row>
    <row r="1073" spans="1:21" ht="15.75" x14ac:dyDescent="0.25">
      <c r="A1073" s="4" t="s">
        <v>4</v>
      </c>
      <c r="B1073" s="16" t="s">
        <v>19</v>
      </c>
      <c r="C1073" t="s">
        <v>163</v>
      </c>
      <c r="D1073" s="1">
        <v>546</v>
      </c>
      <c r="E1073" s="1">
        <v>9513</v>
      </c>
      <c r="F1073" s="26">
        <v>0.75</v>
      </c>
      <c r="G1073" s="29">
        <v>73851119</v>
      </c>
      <c r="H1073" s="32">
        <v>0</v>
      </c>
      <c r="I1073" s="40">
        <f t="shared" si="326"/>
        <v>55388339.25</v>
      </c>
      <c r="J1073" s="51">
        <v>0</v>
      </c>
      <c r="K1073" s="33"/>
      <c r="L1073" s="43">
        <f t="shared" si="327"/>
        <v>0</v>
      </c>
      <c r="M1073" s="5">
        <f t="shared" si="328"/>
        <v>55388339.25</v>
      </c>
      <c r="N1073" s="23">
        <v>7.2000000000000002E-5</v>
      </c>
      <c r="O1073" s="15">
        <f t="shared" si="339"/>
        <v>3987.9604260000001</v>
      </c>
      <c r="P1073" s="19">
        <v>422773</v>
      </c>
      <c r="Q1073" s="32">
        <v>0</v>
      </c>
      <c r="R1073" s="37">
        <f t="shared" si="329"/>
        <v>317079.75</v>
      </c>
      <c r="S1073" s="2">
        <v>3.6999999999999998E-5</v>
      </c>
      <c r="T1073" s="3">
        <f t="shared" si="330"/>
        <v>11.731950749999999</v>
      </c>
      <c r="U1073" s="8">
        <f t="shared" si="331"/>
        <v>3999.6923767500002</v>
      </c>
    </row>
    <row r="1074" spans="1:21" ht="15.75" x14ac:dyDescent="0.25">
      <c r="A1074" s="4" t="s">
        <v>4</v>
      </c>
      <c r="B1074" s="16" t="s">
        <v>19</v>
      </c>
      <c r="C1074" t="s">
        <v>174</v>
      </c>
      <c r="D1074" s="1">
        <v>546</v>
      </c>
      <c r="E1074" s="1">
        <v>9513</v>
      </c>
      <c r="F1074" s="26">
        <v>0</v>
      </c>
      <c r="G1074" s="29">
        <v>73851119</v>
      </c>
      <c r="H1074" s="32">
        <v>0</v>
      </c>
      <c r="I1074" s="40">
        <f t="shared" si="326"/>
        <v>0</v>
      </c>
      <c r="J1074" s="51">
        <v>0</v>
      </c>
      <c r="K1074" s="33"/>
      <c r="L1074" s="43">
        <f t="shared" si="327"/>
        <v>0</v>
      </c>
      <c r="M1074" s="5">
        <f t="shared" si="328"/>
        <v>0</v>
      </c>
      <c r="N1074" s="23">
        <v>7.1500000000000003E-4</v>
      </c>
      <c r="O1074" s="15">
        <f t="shared" si="339"/>
        <v>0</v>
      </c>
      <c r="P1074" s="19">
        <v>422773</v>
      </c>
      <c r="Q1074" s="32">
        <v>0</v>
      </c>
      <c r="R1074" s="37">
        <f t="shared" si="329"/>
        <v>0</v>
      </c>
      <c r="S1074" s="2">
        <v>7.3399999999999995E-4</v>
      </c>
      <c r="T1074" s="3">
        <f t="shared" si="330"/>
        <v>0</v>
      </c>
      <c r="U1074" s="8">
        <f t="shared" si="331"/>
        <v>0</v>
      </c>
    </row>
    <row r="1075" spans="1:21" ht="15.75" x14ac:dyDescent="0.25">
      <c r="A1075" s="4" t="s">
        <v>171</v>
      </c>
      <c r="B1075" t="s">
        <v>172</v>
      </c>
      <c r="C1075" t="s">
        <v>60</v>
      </c>
      <c r="D1075" s="1">
        <v>549</v>
      </c>
      <c r="E1075" s="1">
        <v>9600</v>
      </c>
      <c r="F1075" s="26">
        <v>1</v>
      </c>
      <c r="G1075" s="29">
        <v>277248000</v>
      </c>
      <c r="H1075" s="32">
        <v>0</v>
      </c>
      <c r="I1075" s="40">
        <f t="shared" ref="I1075:I1093" si="354">(G1075-H1075)*F1075</f>
        <v>277248000</v>
      </c>
      <c r="J1075" s="19">
        <v>10979</v>
      </c>
      <c r="K1075" s="33"/>
      <c r="L1075" s="43">
        <f t="shared" ref="L1075:L1093" si="355">(J1075-K1075)*F1075</f>
        <v>10979</v>
      </c>
      <c r="M1075" s="5">
        <f t="shared" ref="M1075:M1093" si="356">(G1075-H1075+J1075-K1075)*F1075</f>
        <v>277258979</v>
      </c>
      <c r="N1075" s="52">
        <v>1.147E-3</v>
      </c>
      <c r="O1075" s="15">
        <f t="shared" si="339"/>
        <v>318016.04891299998</v>
      </c>
      <c r="P1075" s="19">
        <v>41384536</v>
      </c>
      <c r="Q1075" s="32">
        <v>0</v>
      </c>
      <c r="R1075" s="37">
        <f t="shared" ref="R1075:R1093" si="357">+(P1075-Q1075)*F1075</f>
        <v>41384536</v>
      </c>
      <c r="S1075" s="53">
        <v>1.145E-3</v>
      </c>
      <c r="T1075" s="3">
        <f t="shared" ref="T1075:T1093" si="358">R1075*S1075</f>
        <v>47385.293720000001</v>
      </c>
      <c r="U1075" s="8">
        <f t="shared" ref="U1075:U1094" si="359">+O1075+T1075</f>
        <v>365401.34263299999</v>
      </c>
    </row>
    <row r="1076" spans="1:21" ht="15.75" x14ac:dyDescent="0.25">
      <c r="A1076" s="4" t="s">
        <v>171</v>
      </c>
      <c r="B1076" t="s">
        <v>172</v>
      </c>
      <c r="C1076" t="s">
        <v>61</v>
      </c>
      <c r="D1076" s="1">
        <v>549</v>
      </c>
      <c r="E1076" s="1">
        <v>9600</v>
      </c>
      <c r="F1076" s="26">
        <v>1</v>
      </c>
      <c r="G1076" s="29">
        <v>277248000</v>
      </c>
      <c r="H1076" s="32">
        <v>0</v>
      </c>
      <c r="I1076" s="40">
        <f t="shared" si="354"/>
        <v>277248000</v>
      </c>
      <c r="J1076" s="19">
        <v>10979</v>
      </c>
      <c r="K1076" s="33"/>
      <c r="L1076" s="43">
        <f t="shared" si="355"/>
        <v>10979</v>
      </c>
      <c r="M1076" s="5">
        <f t="shared" si="356"/>
        <v>277258979</v>
      </c>
      <c r="N1076" s="52">
        <v>1.13E-4</v>
      </c>
      <c r="O1076" s="15">
        <f t="shared" si="339"/>
        <v>31330.264627</v>
      </c>
      <c r="P1076" s="19">
        <v>41384536</v>
      </c>
      <c r="Q1076" s="32">
        <v>0</v>
      </c>
      <c r="R1076" s="37">
        <f t="shared" si="357"/>
        <v>41384536</v>
      </c>
      <c r="S1076" s="53">
        <v>1.0900000000000001E-4</v>
      </c>
      <c r="T1076" s="3">
        <f t="shared" si="358"/>
        <v>4510.9144240000005</v>
      </c>
      <c r="U1076" s="8">
        <f t="shared" si="359"/>
        <v>35841.179050999999</v>
      </c>
    </row>
    <row r="1077" spans="1:21" ht="15.75" x14ac:dyDescent="0.25">
      <c r="A1077" s="4" t="s">
        <v>171</v>
      </c>
      <c r="B1077" t="s">
        <v>172</v>
      </c>
      <c r="C1077" t="s">
        <v>62</v>
      </c>
      <c r="D1077" s="1">
        <v>549</v>
      </c>
      <c r="E1077" s="1">
        <v>9600</v>
      </c>
      <c r="F1077" s="26">
        <v>1</v>
      </c>
      <c r="G1077" s="29">
        <v>277248000</v>
      </c>
      <c r="H1077" s="32">
        <v>0</v>
      </c>
      <c r="I1077" s="40">
        <f t="shared" si="354"/>
        <v>277248000</v>
      </c>
      <c r="J1077" s="19">
        <v>10979</v>
      </c>
      <c r="K1077" s="33"/>
      <c r="L1077" s="43">
        <f t="shared" si="355"/>
        <v>10979</v>
      </c>
      <c r="M1077" s="5">
        <f t="shared" si="356"/>
        <v>277258979</v>
      </c>
      <c r="N1077" s="52">
        <v>4.2200000000000001E-4</v>
      </c>
      <c r="O1077" s="15">
        <f t="shared" si="339"/>
        <v>117003.28913800001</v>
      </c>
      <c r="P1077" s="19">
        <v>41384536</v>
      </c>
      <c r="Q1077" s="32">
        <v>0</v>
      </c>
      <c r="R1077" s="37">
        <f t="shared" si="357"/>
        <v>41384536</v>
      </c>
      <c r="S1077" s="53">
        <v>4.2099999999999999E-4</v>
      </c>
      <c r="T1077" s="3">
        <f t="shared" si="358"/>
        <v>17422.889655999999</v>
      </c>
      <c r="U1077" s="8">
        <f t="shared" si="359"/>
        <v>134426.17879400001</v>
      </c>
    </row>
    <row r="1078" spans="1:21" ht="15.75" x14ac:dyDescent="0.25">
      <c r="A1078" s="4" t="s">
        <v>171</v>
      </c>
      <c r="B1078" t="s">
        <v>172</v>
      </c>
      <c r="C1078" t="s">
        <v>74</v>
      </c>
      <c r="D1078" s="1">
        <v>549</v>
      </c>
      <c r="E1078" s="1">
        <v>9600</v>
      </c>
      <c r="F1078" s="26">
        <v>0.75</v>
      </c>
      <c r="G1078" s="29">
        <v>277248000</v>
      </c>
      <c r="H1078" s="32">
        <v>0</v>
      </c>
      <c r="I1078" s="40">
        <f t="shared" si="354"/>
        <v>207936000</v>
      </c>
      <c r="J1078" s="19">
        <v>10979</v>
      </c>
      <c r="K1078" s="33"/>
      <c r="L1078" s="43">
        <f t="shared" si="355"/>
        <v>8234.25</v>
      </c>
      <c r="M1078" s="5">
        <f t="shared" si="356"/>
        <v>207944234.25</v>
      </c>
      <c r="N1078" s="52">
        <v>5.5360000000000001E-3</v>
      </c>
      <c r="O1078" s="15">
        <f t="shared" si="339"/>
        <v>1151179.2808080001</v>
      </c>
      <c r="P1078" s="19">
        <v>41384536</v>
      </c>
      <c r="Q1078" s="32">
        <v>0</v>
      </c>
      <c r="R1078" s="37">
        <f t="shared" si="357"/>
        <v>31038402</v>
      </c>
      <c r="S1078" s="53">
        <v>5.4679999999999998E-3</v>
      </c>
      <c r="T1078" s="3">
        <f t="shared" si="358"/>
        <v>169717.98213600001</v>
      </c>
      <c r="U1078" s="8">
        <f t="shared" si="359"/>
        <v>1320897.2629440001</v>
      </c>
    </row>
    <row r="1079" spans="1:21" ht="15.75" x14ac:dyDescent="0.25">
      <c r="A1079" s="4" t="s">
        <v>171</v>
      </c>
      <c r="B1079" t="s">
        <v>172</v>
      </c>
      <c r="C1079" t="s">
        <v>63</v>
      </c>
      <c r="D1079" s="1">
        <v>549</v>
      </c>
      <c r="E1079" s="1">
        <v>9600</v>
      </c>
      <c r="F1079" s="26">
        <v>0.75</v>
      </c>
      <c r="G1079" s="29">
        <v>277248000</v>
      </c>
      <c r="H1079" s="32">
        <v>0</v>
      </c>
      <c r="I1079" s="40">
        <f t="shared" si="354"/>
        <v>207936000</v>
      </c>
      <c r="J1079" s="19">
        <v>10979</v>
      </c>
      <c r="K1079" s="33"/>
      <c r="L1079" s="43">
        <f t="shared" si="355"/>
        <v>8234.25</v>
      </c>
      <c r="M1079" s="5">
        <f t="shared" si="356"/>
        <v>207944234.25</v>
      </c>
      <c r="N1079" s="52">
        <v>0</v>
      </c>
      <c r="O1079" s="15">
        <f t="shared" si="339"/>
        <v>0</v>
      </c>
      <c r="P1079" s="19">
        <v>41384536</v>
      </c>
      <c r="Q1079" s="32">
        <v>0</v>
      </c>
      <c r="R1079" s="37">
        <f t="shared" si="357"/>
        <v>31038402</v>
      </c>
      <c r="S1079" s="53">
        <v>0</v>
      </c>
      <c r="T1079" s="3">
        <f t="shared" si="358"/>
        <v>0</v>
      </c>
      <c r="U1079" s="8">
        <f t="shared" si="359"/>
        <v>0</v>
      </c>
    </row>
    <row r="1080" spans="1:21" ht="15.75" x14ac:dyDescent="0.25">
      <c r="A1080" s="4" t="s">
        <v>171</v>
      </c>
      <c r="B1080" t="s">
        <v>172</v>
      </c>
      <c r="C1080" t="s">
        <v>64</v>
      </c>
      <c r="D1080" s="1">
        <v>549</v>
      </c>
      <c r="E1080" s="1">
        <v>9600</v>
      </c>
      <c r="F1080" s="26">
        <v>0.75</v>
      </c>
      <c r="G1080" s="29">
        <v>277248000</v>
      </c>
      <c r="H1080" s="32">
        <v>0</v>
      </c>
      <c r="I1080" s="40">
        <f t="shared" si="354"/>
        <v>207936000</v>
      </c>
      <c r="J1080" s="19">
        <v>10979</v>
      </c>
      <c r="K1080" s="33"/>
      <c r="L1080" s="43">
        <f t="shared" si="355"/>
        <v>8234.25</v>
      </c>
      <c r="M1080" s="5">
        <f t="shared" si="356"/>
        <v>207944234.25</v>
      </c>
      <c r="N1080" s="52">
        <v>6.7999999999999999E-5</v>
      </c>
      <c r="O1080" s="15">
        <f t="shared" si="339"/>
        <v>14140.207929</v>
      </c>
      <c r="P1080" s="19">
        <v>41384536</v>
      </c>
      <c r="Q1080" s="32">
        <v>0</v>
      </c>
      <c r="R1080" s="37">
        <f t="shared" si="357"/>
        <v>31038402</v>
      </c>
      <c r="S1080" s="53">
        <v>6.7999999999999999E-5</v>
      </c>
      <c r="T1080" s="3">
        <f t="shared" si="358"/>
        <v>2110.6113359999999</v>
      </c>
      <c r="U1080" s="8">
        <f t="shared" si="359"/>
        <v>16250.819265</v>
      </c>
    </row>
    <row r="1081" spans="1:21" ht="15.75" x14ac:dyDescent="0.25">
      <c r="A1081" s="4" t="s">
        <v>171</v>
      </c>
      <c r="B1081" t="s">
        <v>172</v>
      </c>
      <c r="C1081" t="s">
        <v>65</v>
      </c>
      <c r="D1081" s="1">
        <v>549</v>
      </c>
      <c r="E1081" s="1">
        <v>9600</v>
      </c>
      <c r="F1081" s="26">
        <v>0.75</v>
      </c>
      <c r="G1081" s="29">
        <v>277248000</v>
      </c>
      <c r="H1081" s="32">
        <v>0</v>
      </c>
      <c r="I1081" s="40">
        <f t="shared" si="354"/>
        <v>207936000</v>
      </c>
      <c r="J1081" s="19">
        <v>10979</v>
      </c>
      <c r="K1081" s="33"/>
      <c r="L1081" s="43">
        <f t="shared" si="355"/>
        <v>8234.25</v>
      </c>
      <c r="M1081" s="5">
        <f t="shared" si="356"/>
        <v>207944234.25</v>
      </c>
      <c r="N1081" s="52">
        <v>2.0000000000000001E-4</v>
      </c>
      <c r="O1081" s="15">
        <f t="shared" si="339"/>
        <v>41588.846850000002</v>
      </c>
      <c r="P1081" s="19">
        <v>41384536</v>
      </c>
      <c r="Q1081" s="32">
        <v>0</v>
      </c>
      <c r="R1081" s="37">
        <f t="shared" si="357"/>
        <v>31038402</v>
      </c>
      <c r="S1081" s="53">
        <v>1.6699999999999999E-4</v>
      </c>
      <c r="T1081" s="3">
        <f t="shared" si="358"/>
        <v>5183.4131339999994</v>
      </c>
      <c r="U1081" s="8">
        <f t="shared" si="359"/>
        <v>46772.259984000004</v>
      </c>
    </row>
    <row r="1082" spans="1:21" ht="15.75" x14ac:dyDescent="0.25">
      <c r="A1082" s="4" t="s">
        <v>171</v>
      </c>
      <c r="B1082" t="s">
        <v>172</v>
      </c>
      <c r="C1082" t="s">
        <v>75</v>
      </c>
      <c r="D1082" s="1">
        <v>549</v>
      </c>
      <c r="E1082" s="1">
        <v>9600</v>
      </c>
      <c r="F1082" s="26">
        <v>0</v>
      </c>
      <c r="G1082" s="29">
        <v>277248000</v>
      </c>
      <c r="H1082" s="32">
        <v>0</v>
      </c>
      <c r="I1082" s="40">
        <f t="shared" si="354"/>
        <v>0</v>
      </c>
      <c r="J1082" s="19">
        <v>10979</v>
      </c>
      <c r="K1082" s="33"/>
      <c r="L1082" s="43">
        <f t="shared" si="355"/>
        <v>0</v>
      </c>
      <c r="M1082" s="5">
        <f t="shared" si="356"/>
        <v>0</v>
      </c>
      <c r="N1082" s="52">
        <v>0</v>
      </c>
      <c r="O1082" s="15">
        <f t="shared" si="339"/>
        <v>0</v>
      </c>
      <c r="P1082" s="19">
        <v>41384536</v>
      </c>
      <c r="Q1082" s="32">
        <v>0</v>
      </c>
      <c r="R1082" s="37">
        <f t="shared" si="357"/>
        <v>0</v>
      </c>
      <c r="S1082" s="53">
        <v>0</v>
      </c>
      <c r="T1082" s="3">
        <f t="shared" si="358"/>
        <v>0</v>
      </c>
      <c r="U1082" s="8">
        <f t="shared" si="359"/>
        <v>0</v>
      </c>
    </row>
    <row r="1083" spans="1:21" ht="15.75" x14ac:dyDescent="0.25">
      <c r="A1083" s="4" t="s">
        <v>171</v>
      </c>
      <c r="B1083" t="s">
        <v>172</v>
      </c>
      <c r="C1083" t="s">
        <v>94</v>
      </c>
      <c r="D1083" s="1">
        <v>549</v>
      </c>
      <c r="E1083" s="1">
        <v>9600</v>
      </c>
      <c r="F1083" s="26">
        <v>0.75</v>
      </c>
      <c r="G1083" s="29">
        <v>277248000</v>
      </c>
      <c r="H1083" s="32">
        <v>0</v>
      </c>
      <c r="I1083" s="40">
        <f t="shared" si="354"/>
        <v>207936000</v>
      </c>
      <c r="J1083" s="19">
        <v>10979</v>
      </c>
      <c r="K1083" s="33"/>
      <c r="L1083" s="43">
        <f t="shared" si="355"/>
        <v>8234.25</v>
      </c>
      <c r="M1083" s="5">
        <f t="shared" si="356"/>
        <v>207944234.25</v>
      </c>
      <c r="N1083" s="52">
        <v>4.7600000000000002E-4</v>
      </c>
      <c r="O1083" s="15">
        <f t="shared" si="339"/>
        <v>98981.455503000005</v>
      </c>
      <c r="P1083" s="19">
        <v>41384536</v>
      </c>
      <c r="Q1083" s="32">
        <v>0</v>
      </c>
      <c r="R1083" s="37">
        <f t="shared" si="357"/>
        <v>31038402</v>
      </c>
      <c r="S1083" s="53">
        <v>4.6799999999999999E-4</v>
      </c>
      <c r="T1083" s="3">
        <f t="shared" si="358"/>
        <v>14525.972136</v>
      </c>
      <c r="U1083" s="8">
        <f t="shared" si="359"/>
        <v>113507.427639</v>
      </c>
    </row>
    <row r="1084" spans="1:21" ht="15.75" x14ac:dyDescent="0.25">
      <c r="A1084" s="4" t="s">
        <v>171</v>
      </c>
      <c r="B1084" t="s">
        <v>172</v>
      </c>
      <c r="C1084" t="s">
        <v>76</v>
      </c>
      <c r="D1084" s="1">
        <v>549</v>
      </c>
      <c r="E1084" s="1">
        <v>9600</v>
      </c>
      <c r="F1084" s="26">
        <v>1</v>
      </c>
      <c r="G1084" s="29">
        <v>277248000</v>
      </c>
      <c r="H1084" s="32">
        <v>0</v>
      </c>
      <c r="I1084" s="40">
        <f t="shared" si="354"/>
        <v>277248000</v>
      </c>
      <c r="J1084" s="19">
        <v>10979</v>
      </c>
      <c r="K1084" s="33"/>
      <c r="L1084" s="43">
        <f t="shared" si="355"/>
        <v>10979</v>
      </c>
      <c r="M1084" s="5">
        <f t="shared" si="356"/>
        <v>277258979</v>
      </c>
      <c r="N1084" s="52">
        <v>1.4630000000000001E-3</v>
      </c>
      <c r="O1084" s="15">
        <f t="shared" si="339"/>
        <v>405629.88627700001</v>
      </c>
      <c r="P1084" s="19">
        <v>41384536</v>
      </c>
      <c r="Q1084" s="32">
        <v>0</v>
      </c>
      <c r="R1084" s="37">
        <f t="shared" si="357"/>
        <v>41384536</v>
      </c>
      <c r="S1084" s="53">
        <v>1.42E-3</v>
      </c>
      <c r="T1084" s="3">
        <f t="shared" si="358"/>
        <v>58766.041120000002</v>
      </c>
      <c r="U1084" s="8">
        <f t="shared" si="359"/>
        <v>464395.92739700002</v>
      </c>
    </row>
    <row r="1085" spans="1:21" ht="15.75" x14ac:dyDescent="0.25">
      <c r="A1085" s="4" t="s">
        <v>171</v>
      </c>
      <c r="B1085" t="s">
        <v>172</v>
      </c>
      <c r="C1085" t="s">
        <v>67</v>
      </c>
      <c r="D1085" s="1">
        <v>549</v>
      </c>
      <c r="E1085" s="1">
        <v>9600</v>
      </c>
      <c r="F1085" s="26">
        <v>1</v>
      </c>
      <c r="G1085" s="29">
        <v>277248000</v>
      </c>
      <c r="H1085" s="32">
        <v>0</v>
      </c>
      <c r="I1085" s="40">
        <f t="shared" si="354"/>
        <v>277248000</v>
      </c>
      <c r="J1085" s="19">
        <v>10979</v>
      </c>
      <c r="K1085" s="33"/>
      <c r="L1085" s="43">
        <f t="shared" si="355"/>
        <v>10979</v>
      </c>
      <c r="M1085" s="5">
        <f t="shared" si="356"/>
        <v>277258979</v>
      </c>
      <c r="N1085" s="52">
        <v>6.6000000000000005E-5</v>
      </c>
      <c r="O1085" s="15">
        <f t="shared" si="339"/>
        <v>18299.092614000001</v>
      </c>
      <c r="P1085" s="19">
        <v>41384536</v>
      </c>
      <c r="Q1085" s="32">
        <v>0</v>
      </c>
      <c r="R1085" s="37">
        <f t="shared" si="357"/>
        <v>41384536</v>
      </c>
      <c r="S1085" s="53">
        <v>6.6000000000000005E-5</v>
      </c>
      <c r="T1085" s="3">
        <f t="shared" si="358"/>
        <v>2731.3793760000003</v>
      </c>
      <c r="U1085" s="8">
        <f t="shared" si="359"/>
        <v>21030.471990000002</v>
      </c>
    </row>
    <row r="1086" spans="1:21" ht="15.75" x14ac:dyDescent="0.25">
      <c r="A1086" s="4" t="s">
        <v>171</v>
      </c>
      <c r="B1086" t="s">
        <v>172</v>
      </c>
      <c r="C1086" t="s">
        <v>80</v>
      </c>
      <c r="D1086" s="1">
        <v>549</v>
      </c>
      <c r="E1086" s="1">
        <v>9600</v>
      </c>
      <c r="F1086" s="26">
        <v>1</v>
      </c>
      <c r="G1086" s="29">
        <v>277248000</v>
      </c>
      <c r="H1086" s="32">
        <v>0</v>
      </c>
      <c r="I1086" s="40">
        <f t="shared" ref="I1086" si="360">(G1086-H1086)*F1086</f>
        <v>277248000</v>
      </c>
      <c r="J1086" s="19">
        <v>10979</v>
      </c>
      <c r="K1086" s="33"/>
      <c r="L1086" s="43">
        <f t="shared" ref="L1086" si="361">(J1086-K1086)*F1086</f>
        <v>10979</v>
      </c>
      <c r="M1086" s="5">
        <f t="shared" ref="M1086" si="362">(G1086-H1086+J1086-K1086)*F1086</f>
        <v>277258979</v>
      </c>
      <c r="N1086" s="52">
        <v>0</v>
      </c>
      <c r="O1086" s="15">
        <f t="shared" ref="O1086" si="363">M1086*N1086</f>
        <v>0</v>
      </c>
      <c r="P1086" s="19">
        <v>41384536</v>
      </c>
      <c r="Q1086" s="32">
        <v>0</v>
      </c>
      <c r="R1086" s="37">
        <f t="shared" ref="R1086" si="364">+(P1086-Q1086)*F1086</f>
        <v>41384536</v>
      </c>
      <c r="S1086" s="53">
        <v>0</v>
      </c>
      <c r="T1086" s="3">
        <f t="shared" ref="T1086" si="365">R1086*S1086</f>
        <v>0</v>
      </c>
      <c r="U1086" s="8">
        <f t="shared" ref="U1086" si="366">+O1086+T1086</f>
        <v>0</v>
      </c>
    </row>
    <row r="1087" spans="1:21" ht="15.75" x14ac:dyDescent="0.25">
      <c r="A1087" s="4" t="s">
        <v>171</v>
      </c>
      <c r="B1087" t="s">
        <v>172</v>
      </c>
      <c r="C1087" t="s">
        <v>68</v>
      </c>
      <c r="D1087" s="1">
        <v>549</v>
      </c>
      <c r="E1087" s="1">
        <v>9600</v>
      </c>
      <c r="F1087" s="26">
        <v>1</v>
      </c>
      <c r="G1087" s="29">
        <v>277248000</v>
      </c>
      <c r="H1087" s="32">
        <v>0</v>
      </c>
      <c r="I1087" s="40">
        <f t="shared" si="354"/>
        <v>277248000</v>
      </c>
      <c r="J1087" s="19">
        <v>10979</v>
      </c>
      <c r="K1087" s="33"/>
      <c r="L1087" s="43">
        <f t="shared" si="355"/>
        <v>10979</v>
      </c>
      <c r="M1087" s="5">
        <f t="shared" si="356"/>
        <v>277258979</v>
      </c>
      <c r="N1087" s="52">
        <v>1.0900000000000001E-4</v>
      </c>
      <c r="O1087" s="15">
        <f t="shared" si="339"/>
        <v>30221.228711000003</v>
      </c>
      <c r="P1087" s="19">
        <v>41384536</v>
      </c>
      <c r="Q1087" s="32">
        <v>0</v>
      </c>
      <c r="R1087" s="37">
        <f t="shared" si="357"/>
        <v>41384536</v>
      </c>
      <c r="S1087" s="53">
        <v>1.0900000000000001E-4</v>
      </c>
      <c r="T1087" s="3">
        <f t="shared" si="358"/>
        <v>4510.9144240000005</v>
      </c>
      <c r="U1087" s="8">
        <f t="shared" si="359"/>
        <v>34732.143135000006</v>
      </c>
    </row>
    <row r="1088" spans="1:21" ht="15.75" x14ac:dyDescent="0.25">
      <c r="A1088" s="4" t="s">
        <v>171</v>
      </c>
      <c r="B1088" t="s">
        <v>172</v>
      </c>
      <c r="C1088" t="s">
        <v>69</v>
      </c>
      <c r="D1088" s="1">
        <v>549</v>
      </c>
      <c r="E1088" s="1">
        <v>9600</v>
      </c>
      <c r="F1088" s="26">
        <v>0.75</v>
      </c>
      <c r="G1088" s="29">
        <v>277248000</v>
      </c>
      <c r="H1088" s="32">
        <v>0</v>
      </c>
      <c r="I1088" s="40">
        <f t="shared" si="354"/>
        <v>207936000</v>
      </c>
      <c r="J1088" s="19">
        <v>10979</v>
      </c>
      <c r="K1088" s="33"/>
      <c r="L1088" s="43">
        <f t="shared" si="355"/>
        <v>8234.25</v>
      </c>
      <c r="M1088" s="5">
        <f t="shared" si="356"/>
        <v>207944234.25</v>
      </c>
      <c r="N1088" s="52">
        <v>1.5E-5</v>
      </c>
      <c r="O1088" s="15">
        <f t="shared" si="339"/>
        <v>3119.1635137500002</v>
      </c>
      <c r="P1088" s="19">
        <v>41384536</v>
      </c>
      <c r="Q1088" s="32">
        <v>0</v>
      </c>
      <c r="R1088" s="37">
        <f t="shared" si="357"/>
        <v>31038402</v>
      </c>
      <c r="S1088" s="53">
        <v>1.5E-5</v>
      </c>
      <c r="T1088" s="3">
        <f t="shared" si="358"/>
        <v>465.57603</v>
      </c>
      <c r="U1088" s="8">
        <f t="shared" si="359"/>
        <v>3584.7395437500004</v>
      </c>
    </row>
    <row r="1089" spans="1:21" ht="15.75" x14ac:dyDescent="0.25">
      <c r="A1089" s="4" t="s">
        <v>171</v>
      </c>
      <c r="B1089" t="s">
        <v>172</v>
      </c>
      <c r="C1089" t="s">
        <v>70</v>
      </c>
      <c r="D1089" s="1">
        <v>549</v>
      </c>
      <c r="E1089" s="1">
        <v>9600</v>
      </c>
      <c r="F1089" s="26">
        <v>0.75</v>
      </c>
      <c r="G1089" s="29">
        <v>277248000</v>
      </c>
      <c r="H1089" s="32">
        <v>0</v>
      </c>
      <c r="I1089" s="40">
        <f t="shared" si="354"/>
        <v>207936000</v>
      </c>
      <c r="J1089" s="19">
        <v>10979</v>
      </c>
      <c r="K1089" s="33"/>
      <c r="L1089" s="43">
        <f t="shared" si="355"/>
        <v>8234.25</v>
      </c>
      <c r="M1089" s="5">
        <f t="shared" si="356"/>
        <v>207944234.25</v>
      </c>
      <c r="N1089" s="52">
        <v>1.73E-4</v>
      </c>
      <c r="O1089" s="15">
        <f t="shared" si="339"/>
        <v>35974.352525250004</v>
      </c>
      <c r="P1089" s="19">
        <v>41384536</v>
      </c>
      <c r="Q1089" s="32">
        <v>0</v>
      </c>
      <c r="R1089" s="37">
        <f t="shared" si="357"/>
        <v>31038402</v>
      </c>
      <c r="S1089" s="53">
        <v>1.73E-4</v>
      </c>
      <c r="T1089" s="3">
        <f t="shared" si="358"/>
        <v>5369.6435460000002</v>
      </c>
      <c r="U1089" s="8">
        <f t="shared" si="359"/>
        <v>41343.996071250003</v>
      </c>
    </row>
    <row r="1090" spans="1:21" ht="15.75" x14ac:dyDescent="0.25">
      <c r="A1090" s="4" t="s">
        <v>171</v>
      </c>
      <c r="B1090" t="s">
        <v>172</v>
      </c>
      <c r="C1090" t="s">
        <v>30</v>
      </c>
      <c r="D1090" s="1">
        <v>549</v>
      </c>
      <c r="E1090" s="1">
        <v>9600</v>
      </c>
      <c r="F1090" s="26">
        <v>0.75</v>
      </c>
      <c r="G1090" s="29">
        <v>277248000</v>
      </c>
      <c r="H1090" s="32">
        <v>0</v>
      </c>
      <c r="I1090" s="40">
        <f t="shared" si="354"/>
        <v>207936000</v>
      </c>
      <c r="J1090" s="19">
        <v>10979</v>
      </c>
      <c r="K1090" s="33"/>
      <c r="L1090" s="43">
        <f t="shared" si="355"/>
        <v>8234.25</v>
      </c>
      <c r="M1090" s="5">
        <f t="shared" si="356"/>
        <v>207944234.25</v>
      </c>
      <c r="N1090" s="52">
        <v>0</v>
      </c>
      <c r="O1090" s="15">
        <f t="shared" ref="O1090:O1093" si="367">M1090*N1090</f>
        <v>0</v>
      </c>
      <c r="P1090" s="19">
        <v>41384536</v>
      </c>
      <c r="Q1090" s="32">
        <v>0</v>
      </c>
      <c r="R1090" s="37">
        <f t="shared" si="357"/>
        <v>31038402</v>
      </c>
      <c r="S1090" s="53">
        <v>0</v>
      </c>
      <c r="T1090" s="3">
        <f t="shared" si="358"/>
        <v>0</v>
      </c>
      <c r="U1090" s="8">
        <f t="shared" si="359"/>
        <v>0</v>
      </c>
    </row>
    <row r="1091" spans="1:21" ht="15.75" x14ac:dyDescent="0.25">
      <c r="A1091" s="4" t="s">
        <v>171</v>
      </c>
      <c r="B1091" t="s">
        <v>172</v>
      </c>
      <c r="C1091" t="s">
        <v>35</v>
      </c>
      <c r="D1091" s="1">
        <v>549</v>
      </c>
      <c r="E1091" s="1">
        <v>9600</v>
      </c>
      <c r="F1091" s="26">
        <v>0.75</v>
      </c>
      <c r="G1091" s="29">
        <v>277248000</v>
      </c>
      <c r="H1091" s="32">
        <v>0</v>
      </c>
      <c r="I1091" s="40">
        <f t="shared" si="354"/>
        <v>207936000</v>
      </c>
      <c r="J1091" s="19">
        <v>10979</v>
      </c>
      <c r="K1091" s="33"/>
      <c r="L1091" s="43">
        <f t="shared" si="355"/>
        <v>8234.25</v>
      </c>
      <c r="M1091" s="5">
        <f t="shared" si="356"/>
        <v>207944234.25</v>
      </c>
      <c r="N1091" s="52">
        <v>1.73E-4</v>
      </c>
      <c r="O1091" s="15">
        <f t="shared" si="367"/>
        <v>35974.352525250004</v>
      </c>
      <c r="P1091" s="19">
        <v>41384536</v>
      </c>
      <c r="Q1091" s="32">
        <v>0</v>
      </c>
      <c r="R1091" s="37">
        <f t="shared" si="357"/>
        <v>31038402</v>
      </c>
      <c r="S1091" s="53">
        <v>1.73E-4</v>
      </c>
      <c r="T1091" s="3">
        <f t="shared" si="358"/>
        <v>5369.6435460000002</v>
      </c>
      <c r="U1091" s="8">
        <f t="shared" si="359"/>
        <v>41343.996071250003</v>
      </c>
    </row>
    <row r="1092" spans="1:21" ht="15.75" x14ac:dyDescent="0.25">
      <c r="A1092" s="4" t="s">
        <v>171</v>
      </c>
      <c r="B1092" t="s">
        <v>172</v>
      </c>
      <c r="C1092" t="s">
        <v>31</v>
      </c>
      <c r="D1092" s="1">
        <v>549</v>
      </c>
      <c r="E1092" s="1">
        <v>9600</v>
      </c>
      <c r="F1092" s="26">
        <v>0.75</v>
      </c>
      <c r="G1092" s="29">
        <v>277248000</v>
      </c>
      <c r="H1092" s="32">
        <v>0</v>
      </c>
      <c r="I1092" s="40">
        <f t="shared" si="354"/>
        <v>207936000</v>
      </c>
      <c r="J1092" s="19">
        <v>10979</v>
      </c>
      <c r="K1092" s="33"/>
      <c r="L1092" s="43">
        <f t="shared" si="355"/>
        <v>8234.25</v>
      </c>
      <c r="M1092" s="5">
        <f t="shared" si="356"/>
        <v>207944234.25</v>
      </c>
      <c r="N1092" s="52">
        <v>4.8999999999999998E-5</v>
      </c>
      <c r="O1092" s="15">
        <f t="shared" si="367"/>
        <v>10189.26747825</v>
      </c>
      <c r="P1092" s="19">
        <v>41384536</v>
      </c>
      <c r="Q1092" s="32">
        <v>0</v>
      </c>
      <c r="R1092" s="37">
        <f t="shared" si="357"/>
        <v>31038402</v>
      </c>
      <c r="S1092" s="53">
        <v>4.6E-5</v>
      </c>
      <c r="T1092" s="3">
        <f t="shared" si="358"/>
        <v>1427.766492</v>
      </c>
      <c r="U1092" s="8">
        <f t="shared" si="359"/>
        <v>11617.03397025</v>
      </c>
    </row>
    <row r="1093" spans="1:21" ht="15.75" x14ac:dyDescent="0.25">
      <c r="A1093" s="4" t="s">
        <v>171</v>
      </c>
      <c r="B1093" t="s">
        <v>172</v>
      </c>
      <c r="C1093" t="s">
        <v>163</v>
      </c>
      <c r="D1093" s="1">
        <v>549</v>
      </c>
      <c r="E1093" s="1">
        <v>9600</v>
      </c>
      <c r="F1093" s="26">
        <v>1</v>
      </c>
      <c r="G1093" s="29">
        <v>277248000</v>
      </c>
      <c r="H1093" s="32">
        <v>0</v>
      </c>
      <c r="I1093" s="40">
        <f t="shared" si="354"/>
        <v>277248000</v>
      </c>
      <c r="J1093" s="19">
        <v>10979</v>
      </c>
      <c r="K1093" s="33"/>
      <c r="L1093" s="43">
        <f t="shared" si="355"/>
        <v>10979</v>
      </c>
      <c r="M1093" s="5">
        <f t="shared" si="356"/>
        <v>277258979</v>
      </c>
      <c r="N1093" s="52">
        <v>7.2000000000000002E-5</v>
      </c>
      <c r="O1093" s="15">
        <f t="shared" si="367"/>
        <v>19962.646488000002</v>
      </c>
      <c r="P1093" s="19">
        <v>41384536</v>
      </c>
      <c r="Q1093" s="32">
        <v>0</v>
      </c>
      <c r="R1093" s="37">
        <f t="shared" si="357"/>
        <v>41384536</v>
      </c>
      <c r="S1093" s="53">
        <v>7.2000000000000002E-5</v>
      </c>
      <c r="T1093" s="3">
        <f t="shared" si="358"/>
        <v>2979.686592</v>
      </c>
      <c r="U1093" s="8">
        <f t="shared" si="359"/>
        <v>22942.333080000004</v>
      </c>
    </row>
    <row r="1094" spans="1:21" ht="15.75" x14ac:dyDescent="0.25">
      <c r="A1094" s="4" t="s">
        <v>171</v>
      </c>
      <c r="B1094" t="s">
        <v>172</v>
      </c>
      <c r="C1094" t="s">
        <v>172</v>
      </c>
      <c r="D1094" s="1">
        <v>549</v>
      </c>
      <c r="E1094" s="1">
        <v>9600</v>
      </c>
      <c r="F1094" s="26">
        <v>1</v>
      </c>
      <c r="G1094" s="29">
        <v>277248000</v>
      </c>
      <c r="H1094" s="32">
        <v>0</v>
      </c>
      <c r="I1094" s="40">
        <f>(G1094-H1094)*F1094</f>
        <v>277248000</v>
      </c>
      <c r="J1094" s="19">
        <v>10979</v>
      </c>
      <c r="K1094" s="33"/>
      <c r="L1094" s="43">
        <f>(J1094-K1094)*F1094</f>
        <v>10979</v>
      </c>
      <c r="M1094" s="5">
        <f>(G1094-H1094+J1094-K1094)*F1094</f>
        <v>277258979</v>
      </c>
      <c r="N1094" s="52">
        <v>0</v>
      </c>
      <c r="O1094" s="15">
        <f>M1094*N1094</f>
        <v>0</v>
      </c>
      <c r="P1094" s="19">
        <v>41384536</v>
      </c>
      <c r="Q1094" s="32">
        <v>0</v>
      </c>
      <c r="R1094" s="37">
        <f>+(P1094-Q1094)*F1094</f>
        <v>41384536</v>
      </c>
      <c r="S1094" s="53">
        <v>0</v>
      </c>
      <c r="T1094" s="3">
        <f>R1094*S1094</f>
        <v>0</v>
      </c>
      <c r="U1094" s="8">
        <f t="shared" si="359"/>
        <v>0</v>
      </c>
    </row>
  </sheetData>
  <sortState xmlns:xlrd2="http://schemas.microsoft.com/office/spreadsheetml/2017/richdata2" ref="A3:AC1087">
    <sortCondition ref="A3:A1087"/>
    <sortCondition ref="E3:E1087"/>
    <sortCondition ref="D3:D1087"/>
  </sortState>
  <pageMargins left="0.5" right="0.25" top="0.25" bottom="0.25" header="0.3" footer="0.3"/>
  <pageSetup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27"/>
  <sheetViews>
    <sheetView tabSelected="1" workbookViewId="0"/>
  </sheetViews>
  <sheetFormatPr defaultRowHeight="15" x14ac:dyDescent="0.25"/>
  <cols>
    <col min="1" max="1" width="39.28515625" customWidth="1"/>
    <col min="2" max="2" width="15.7109375" bestFit="1" customWidth="1"/>
  </cols>
  <sheetData>
    <row r="1" spans="1:2" x14ac:dyDescent="0.25">
      <c r="A1" s="17" t="s">
        <v>221</v>
      </c>
    </row>
    <row r="3" spans="1:2" x14ac:dyDescent="0.25">
      <c r="A3" s="47" t="s">
        <v>209</v>
      </c>
      <c r="B3" t="s">
        <v>210</v>
      </c>
    </row>
    <row r="4" spans="1:2" x14ac:dyDescent="0.25">
      <c r="A4" s="9" t="s">
        <v>92</v>
      </c>
      <c r="B4" s="11">
        <v>1227774.771527</v>
      </c>
    </row>
    <row r="5" spans="1:2" x14ac:dyDescent="0.25">
      <c r="A5" s="9" t="s">
        <v>85</v>
      </c>
      <c r="B5" s="11">
        <v>444094.58466700016</v>
      </c>
    </row>
    <row r="6" spans="1:2" x14ac:dyDescent="0.25">
      <c r="A6" s="9" t="s">
        <v>97</v>
      </c>
      <c r="B6" s="11">
        <v>341838.66998519999</v>
      </c>
    </row>
    <row r="7" spans="1:2" x14ac:dyDescent="0.25">
      <c r="A7" s="9" t="s">
        <v>98</v>
      </c>
      <c r="B7" s="11">
        <v>579564.15375649987</v>
      </c>
    </row>
    <row r="8" spans="1:2" x14ac:dyDescent="0.25">
      <c r="A8" s="9" t="s">
        <v>99</v>
      </c>
      <c r="B8" s="11">
        <v>58936.044356399994</v>
      </c>
    </row>
    <row r="9" spans="1:2" x14ac:dyDescent="0.25">
      <c r="A9" s="9" t="s">
        <v>87</v>
      </c>
      <c r="B9" s="11">
        <v>992935.54694299959</v>
      </c>
    </row>
    <row r="10" spans="1:2" x14ac:dyDescent="0.25">
      <c r="A10" s="9" t="s">
        <v>100</v>
      </c>
      <c r="B10" s="11">
        <v>1111473.4368438001</v>
      </c>
    </row>
    <row r="11" spans="1:2" x14ac:dyDescent="0.25">
      <c r="A11" s="9" t="s">
        <v>15</v>
      </c>
      <c r="B11" s="11">
        <v>562159.31946092506</v>
      </c>
    </row>
    <row r="12" spans="1:2" x14ac:dyDescent="0.25">
      <c r="A12" s="9" t="s">
        <v>16</v>
      </c>
      <c r="B12" s="11">
        <v>1070426.5178751005</v>
      </c>
    </row>
    <row r="13" spans="1:2" x14ac:dyDescent="0.25">
      <c r="A13" s="9" t="s">
        <v>17</v>
      </c>
      <c r="B13" s="11">
        <v>464371.83060499997</v>
      </c>
    </row>
    <row r="14" spans="1:2" x14ac:dyDescent="0.25">
      <c r="A14" s="9" t="s">
        <v>18</v>
      </c>
      <c r="B14" s="11">
        <v>517611.35669400002</v>
      </c>
    </row>
    <row r="15" spans="1:2" x14ac:dyDescent="0.25">
      <c r="A15" s="9" t="s">
        <v>19</v>
      </c>
      <c r="B15" s="11">
        <v>894220.42787749995</v>
      </c>
    </row>
    <row r="16" spans="1:2" x14ac:dyDescent="0.25">
      <c r="A16" s="9" t="s">
        <v>11</v>
      </c>
      <c r="B16" s="11">
        <v>141251.99839464994</v>
      </c>
    </row>
    <row r="17" spans="1:2" x14ac:dyDescent="0.25">
      <c r="A17" s="9" t="s">
        <v>20</v>
      </c>
      <c r="B17" s="11">
        <v>553713.76973900013</v>
      </c>
    </row>
    <row r="18" spans="1:2" x14ac:dyDescent="0.25">
      <c r="A18" s="9" t="s">
        <v>21</v>
      </c>
      <c r="B18" s="11">
        <v>287385.38506064995</v>
      </c>
    </row>
    <row r="19" spans="1:2" x14ac:dyDescent="0.25">
      <c r="A19" s="9" t="s">
        <v>23</v>
      </c>
      <c r="B19" s="11">
        <v>58413.710899400015</v>
      </c>
    </row>
    <row r="20" spans="1:2" x14ac:dyDescent="0.25">
      <c r="A20" s="9" t="s">
        <v>24</v>
      </c>
      <c r="B20" s="11">
        <v>26274.510293200001</v>
      </c>
    </row>
    <row r="21" spans="1:2" x14ac:dyDescent="0.25">
      <c r="A21" s="9" t="s">
        <v>25</v>
      </c>
      <c r="B21" s="11">
        <v>1176415.6525550003</v>
      </c>
    </row>
    <row r="22" spans="1:2" x14ac:dyDescent="0.25">
      <c r="A22" s="9" t="s">
        <v>26</v>
      </c>
      <c r="B22" s="11">
        <v>183616.81882829999</v>
      </c>
    </row>
    <row r="23" spans="1:2" x14ac:dyDescent="0.25">
      <c r="A23" s="9" t="s">
        <v>177</v>
      </c>
      <c r="B23" s="11">
        <v>445877.16995419998</v>
      </c>
    </row>
    <row r="24" spans="1:2" x14ac:dyDescent="0.25">
      <c r="A24" s="9" t="s">
        <v>172</v>
      </c>
      <c r="B24" s="11">
        <v>2674087.1115685003</v>
      </c>
    </row>
    <row r="25" spans="1:2" x14ac:dyDescent="0.25">
      <c r="A25" s="9" t="s">
        <v>176</v>
      </c>
      <c r="B25" s="11">
        <v>414075.09818999999</v>
      </c>
    </row>
    <row r="26" spans="1:2" x14ac:dyDescent="0.25">
      <c r="A26" s="9" t="s">
        <v>178</v>
      </c>
      <c r="B26" s="11">
        <v>161097.28658145003</v>
      </c>
    </row>
    <row r="27" spans="1:2" x14ac:dyDescent="0.25">
      <c r="A27" s="9" t="s">
        <v>27</v>
      </c>
      <c r="B27" s="11">
        <v>14387615.172655774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77"/>
  <sheetViews>
    <sheetView workbookViewId="0">
      <selection activeCell="H13" sqref="H13"/>
    </sheetView>
  </sheetViews>
  <sheetFormatPr defaultRowHeight="15" x14ac:dyDescent="0.25"/>
  <cols>
    <col min="1" max="1" width="34.85546875" customWidth="1"/>
    <col min="2" max="2" width="18.140625" customWidth="1"/>
    <col min="3" max="3" width="17.140625" customWidth="1"/>
    <col min="4" max="4" width="15.7109375" customWidth="1"/>
  </cols>
  <sheetData>
    <row r="1" spans="1:4" x14ac:dyDescent="0.25">
      <c r="A1" s="17" t="s">
        <v>214</v>
      </c>
    </row>
    <row r="2" spans="1:4" x14ac:dyDescent="0.25">
      <c r="A2" s="17" t="s">
        <v>217</v>
      </c>
    </row>
    <row r="3" spans="1:4" x14ac:dyDescent="0.25">
      <c r="A3" s="17"/>
    </row>
    <row r="4" spans="1:4" x14ac:dyDescent="0.25">
      <c r="A4" s="47" t="s">
        <v>216</v>
      </c>
      <c r="B4" t="s">
        <v>165</v>
      </c>
      <c r="C4" t="s">
        <v>159</v>
      </c>
      <c r="D4" t="s">
        <v>160</v>
      </c>
    </row>
    <row r="5" spans="1:4" x14ac:dyDescent="0.25">
      <c r="A5" s="9" t="s">
        <v>60</v>
      </c>
      <c r="B5" s="11">
        <v>1606339.2028797106</v>
      </c>
      <c r="C5" s="11">
        <v>229267.39371864003</v>
      </c>
      <c r="D5" s="11">
        <v>1835606.5965983509</v>
      </c>
    </row>
    <row r="6" spans="1:4" x14ac:dyDescent="0.25">
      <c r="A6" s="9" t="s">
        <v>61</v>
      </c>
      <c r="B6" s="11">
        <v>158253.12112066901</v>
      </c>
      <c r="C6" s="11">
        <v>21825.454947888</v>
      </c>
      <c r="D6" s="11">
        <v>180078.57606855704</v>
      </c>
    </row>
    <row r="7" spans="1:4" x14ac:dyDescent="0.25">
      <c r="A7" s="9" t="s">
        <v>62</v>
      </c>
      <c r="B7" s="11">
        <v>590998.38153028605</v>
      </c>
      <c r="C7" s="11">
        <v>77944.356991791981</v>
      </c>
      <c r="D7" s="11">
        <v>668942.73852207791</v>
      </c>
    </row>
    <row r="8" spans="1:4" x14ac:dyDescent="0.25">
      <c r="A8" s="9" t="s">
        <v>71</v>
      </c>
      <c r="B8" s="11">
        <v>3039514.6229917491</v>
      </c>
      <c r="C8" s="11">
        <v>554062.60007241601</v>
      </c>
      <c r="D8" s="11">
        <v>3593577.2230641646</v>
      </c>
    </row>
    <row r="9" spans="1:4" x14ac:dyDescent="0.25">
      <c r="A9" s="9" t="s">
        <v>74</v>
      </c>
      <c r="B9" s="11">
        <v>3295390.8481157497</v>
      </c>
      <c r="C9" s="11">
        <v>329921.73317120003</v>
      </c>
      <c r="D9" s="11">
        <v>3625312.58128695</v>
      </c>
    </row>
    <row r="10" spans="1:4" x14ac:dyDescent="0.25">
      <c r="A10" s="9" t="s">
        <v>63</v>
      </c>
      <c r="B10" s="11">
        <v>0</v>
      </c>
      <c r="C10" s="11">
        <v>0</v>
      </c>
      <c r="D10" s="11">
        <v>0</v>
      </c>
    </row>
    <row r="11" spans="1:4" x14ac:dyDescent="0.25">
      <c r="A11" s="9" t="s">
        <v>64</v>
      </c>
      <c r="B11" s="11">
        <v>60396.021935083991</v>
      </c>
      <c r="C11" s="11">
        <v>10495.521878775999</v>
      </c>
      <c r="D11" s="11">
        <v>70891.54381386</v>
      </c>
    </row>
    <row r="12" spans="1:4" x14ac:dyDescent="0.25">
      <c r="A12" s="9" t="s">
        <v>65</v>
      </c>
      <c r="B12" s="11">
        <v>146344.66092260199</v>
      </c>
      <c r="C12" s="11">
        <v>17884.086456145997</v>
      </c>
      <c r="D12" s="11">
        <v>164228.74737874803</v>
      </c>
    </row>
    <row r="13" spans="1:4" x14ac:dyDescent="0.25">
      <c r="A13" s="9" t="s">
        <v>72</v>
      </c>
      <c r="B13" s="11">
        <v>66486.88177038201</v>
      </c>
      <c r="C13" s="11">
        <v>19945.529607093998</v>
      </c>
      <c r="D13" s="11">
        <v>86432.411377476019</v>
      </c>
    </row>
    <row r="14" spans="1:4" x14ac:dyDescent="0.25">
      <c r="A14" s="9" t="s">
        <v>75</v>
      </c>
      <c r="B14" s="11">
        <v>0</v>
      </c>
      <c r="C14" s="11">
        <v>0</v>
      </c>
      <c r="D14" s="11">
        <v>0</v>
      </c>
    </row>
    <row r="15" spans="1:4" x14ac:dyDescent="0.25">
      <c r="A15" s="9" t="s">
        <v>89</v>
      </c>
      <c r="B15" s="11">
        <v>0</v>
      </c>
      <c r="C15" s="11">
        <v>0</v>
      </c>
      <c r="D15" s="11">
        <v>0</v>
      </c>
    </row>
    <row r="16" spans="1:4" x14ac:dyDescent="0.25">
      <c r="A16" s="9" t="s">
        <v>95</v>
      </c>
      <c r="B16" s="11">
        <v>1747.4258555999997</v>
      </c>
      <c r="C16" s="11">
        <v>157.83654480000001</v>
      </c>
      <c r="D16" s="11">
        <v>1905.2624003999999</v>
      </c>
    </row>
    <row r="17" spans="1:4" x14ac:dyDescent="0.25">
      <c r="A17" s="9" t="s">
        <v>77</v>
      </c>
      <c r="B17" s="11">
        <v>19561.749807600001</v>
      </c>
      <c r="C17" s="11">
        <v>2701.2730523999999</v>
      </c>
      <c r="D17" s="11">
        <v>22263.022860000001</v>
      </c>
    </row>
    <row r="18" spans="1:4" x14ac:dyDescent="0.25">
      <c r="A18" s="9" t="s">
        <v>66</v>
      </c>
      <c r="B18" s="11">
        <v>352834.08278413099</v>
      </c>
      <c r="C18" s="11">
        <v>49293.828517274007</v>
      </c>
      <c r="D18" s="11">
        <v>402127.91130140499</v>
      </c>
    </row>
    <row r="19" spans="1:4" x14ac:dyDescent="0.25">
      <c r="A19" s="9" t="s">
        <v>94</v>
      </c>
      <c r="B19" s="11">
        <v>117063.5143566</v>
      </c>
      <c r="C19" s="11">
        <v>16204.779021599999</v>
      </c>
      <c r="D19" s="11">
        <v>133268.2933782</v>
      </c>
    </row>
    <row r="20" spans="1:4" x14ac:dyDescent="0.25">
      <c r="A20" s="9" t="s">
        <v>78</v>
      </c>
      <c r="B20" s="11">
        <v>8924.0098699999999</v>
      </c>
      <c r="C20" s="11">
        <v>942.79082099999994</v>
      </c>
      <c r="D20" s="11">
        <v>9866.8006909999986</v>
      </c>
    </row>
    <row r="21" spans="1:4" x14ac:dyDescent="0.25">
      <c r="A21" s="9" t="s">
        <v>82</v>
      </c>
      <c r="B21" s="11">
        <v>0</v>
      </c>
      <c r="C21" s="11">
        <v>0</v>
      </c>
      <c r="D21" s="11">
        <v>0</v>
      </c>
    </row>
    <row r="22" spans="1:4" x14ac:dyDescent="0.25">
      <c r="A22" s="9" t="s">
        <v>86</v>
      </c>
      <c r="B22" s="11">
        <v>183899.29504375</v>
      </c>
      <c r="C22" s="11">
        <v>8859.7341795000011</v>
      </c>
      <c r="D22" s="11">
        <v>192759.02922324999</v>
      </c>
    </row>
    <row r="23" spans="1:4" x14ac:dyDescent="0.25">
      <c r="A23" s="9" t="s">
        <v>73</v>
      </c>
      <c r="B23" s="11">
        <v>1113754.1199318068</v>
      </c>
      <c r="C23" s="11">
        <v>233628.69657308</v>
      </c>
      <c r="D23" s="11">
        <v>1347382.8165048871</v>
      </c>
    </row>
    <row r="24" spans="1:4" x14ac:dyDescent="0.25">
      <c r="A24" s="9" t="s">
        <v>79</v>
      </c>
      <c r="B24" s="11">
        <v>72300.684979800004</v>
      </c>
      <c r="C24" s="11">
        <v>13308.259499999998</v>
      </c>
      <c r="D24" s="11">
        <v>85608.944479800004</v>
      </c>
    </row>
    <row r="25" spans="1:4" x14ac:dyDescent="0.25">
      <c r="A25" s="9" t="s">
        <v>76</v>
      </c>
      <c r="B25" s="11">
        <v>405629.88627700001</v>
      </c>
      <c r="C25" s="11">
        <v>58766.041120000002</v>
      </c>
      <c r="D25" s="11">
        <v>464395.92739700002</v>
      </c>
    </row>
    <row r="26" spans="1:4" x14ac:dyDescent="0.25">
      <c r="A26" s="9" t="s">
        <v>96</v>
      </c>
      <c r="B26" s="11">
        <v>58918.641348600002</v>
      </c>
      <c r="C26" s="11">
        <v>4839.1249757999994</v>
      </c>
      <c r="D26" s="11">
        <v>63757.7663244</v>
      </c>
    </row>
    <row r="27" spans="1:4" x14ac:dyDescent="0.25">
      <c r="A27" s="9" t="s">
        <v>90</v>
      </c>
      <c r="B27" s="11">
        <v>232303.19686640002</v>
      </c>
      <c r="C27" s="11">
        <v>4264.7439979999999</v>
      </c>
      <c r="D27" s="11">
        <v>236567.94086440001</v>
      </c>
    </row>
    <row r="28" spans="1:4" x14ac:dyDescent="0.25">
      <c r="A28" s="9" t="s">
        <v>93</v>
      </c>
      <c r="B28" s="11">
        <v>103021.97081</v>
      </c>
      <c r="C28" s="11">
        <v>2662.2735924999997</v>
      </c>
      <c r="D28" s="11">
        <v>105684.2444025</v>
      </c>
    </row>
    <row r="29" spans="1:4" x14ac:dyDescent="0.25">
      <c r="A29" s="9" t="s">
        <v>84</v>
      </c>
      <c r="B29" s="11">
        <v>0</v>
      </c>
      <c r="C29" s="11">
        <v>0</v>
      </c>
      <c r="D29" s="11">
        <v>0</v>
      </c>
    </row>
    <row r="30" spans="1:4" x14ac:dyDescent="0.25">
      <c r="A30" s="9" t="s">
        <v>67</v>
      </c>
      <c r="B30" s="11">
        <v>92431.026495258004</v>
      </c>
      <c r="C30" s="11">
        <v>13215.413087711999</v>
      </c>
      <c r="D30" s="11">
        <v>105646.43958297004</v>
      </c>
    </row>
    <row r="31" spans="1:4" x14ac:dyDescent="0.25">
      <c r="A31" s="9" t="s">
        <v>80</v>
      </c>
      <c r="B31" s="11">
        <v>0</v>
      </c>
      <c r="C31" s="11">
        <v>0</v>
      </c>
      <c r="D31" s="11">
        <v>0</v>
      </c>
    </row>
    <row r="32" spans="1:4" x14ac:dyDescent="0.25">
      <c r="A32" s="9" t="s">
        <v>167</v>
      </c>
      <c r="B32" s="11">
        <v>0</v>
      </c>
      <c r="C32" s="11">
        <v>0</v>
      </c>
      <c r="D32" s="11">
        <v>0</v>
      </c>
    </row>
    <row r="33" spans="1:4" x14ac:dyDescent="0.25">
      <c r="A33" s="9" t="s">
        <v>92</v>
      </c>
      <c r="B33" s="11">
        <v>0</v>
      </c>
      <c r="C33" s="11">
        <v>0</v>
      </c>
      <c r="D33" s="11">
        <v>0</v>
      </c>
    </row>
    <row r="34" spans="1:4" x14ac:dyDescent="0.25">
      <c r="A34" s="9" t="s">
        <v>68</v>
      </c>
      <c r="B34" s="11">
        <v>152651.24072701699</v>
      </c>
      <c r="C34" s="11">
        <v>21825.454947888</v>
      </c>
      <c r="D34" s="11">
        <v>174476.69567490503</v>
      </c>
    </row>
    <row r="35" spans="1:4" x14ac:dyDescent="0.25">
      <c r="A35" s="9" t="s">
        <v>81</v>
      </c>
      <c r="B35" s="11">
        <v>41065.280875800003</v>
      </c>
      <c r="C35" s="11">
        <v>764.34644430000003</v>
      </c>
      <c r="D35" s="11">
        <v>41829.6273201</v>
      </c>
    </row>
    <row r="36" spans="1:4" x14ac:dyDescent="0.25">
      <c r="A36" s="9" t="s">
        <v>193</v>
      </c>
      <c r="B36" s="11">
        <v>0</v>
      </c>
      <c r="C36" s="11">
        <v>0</v>
      </c>
      <c r="D36" s="11">
        <v>0</v>
      </c>
    </row>
    <row r="37" spans="1:4" x14ac:dyDescent="0.25">
      <c r="A37" s="9" t="s">
        <v>69</v>
      </c>
      <c r="B37" s="11">
        <v>8428.0630927500006</v>
      </c>
      <c r="C37" s="11">
        <v>612.60256700000002</v>
      </c>
      <c r="D37" s="11">
        <v>9040.6656597500005</v>
      </c>
    </row>
    <row r="38" spans="1:4" x14ac:dyDescent="0.25">
      <c r="A38" s="9" t="s">
        <v>70</v>
      </c>
      <c r="B38" s="11">
        <v>97203.661003050001</v>
      </c>
      <c r="C38" s="11">
        <v>7913.2026361000007</v>
      </c>
      <c r="D38" s="11">
        <v>105116.86363915</v>
      </c>
    </row>
    <row r="39" spans="1:4" x14ac:dyDescent="0.25">
      <c r="A39" s="9" t="s">
        <v>85</v>
      </c>
      <c r="B39" s="11">
        <v>0</v>
      </c>
      <c r="C39" s="11">
        <v>0</v>
      </c>
      <c r="D39" s="11">
        <v>0</v>
      </c>
    </row>
    <row r="40" spans="1:4" x14ac:dyDescent="0.25">
      <c r="A40" s="9" t="s">
        <v>91</v>
      </c>
      <c r="B40" s="11">
        <v>0</v>
      </c>
      <c r="C40" s="11">
        <v>0</v>
      </c>
      <c r="D40" s="11">
        <v>0</v>
      </c>
    </row>
    <row r="41" spans="1:4" x14ac:dyDescent="0.25">
      <c r="A41" s="9" t="s">
        <v>97</v>
      </c>
      <c r="B41" s="11">
        <v>0</v>
      </c>
      <c r="C41" s="11">
        <v>0</v>
      </c>
      <c r="D41" s="11">
        <v>0</v>
      </c>
    </row>
    <row r="42" spans="1:4" x14ac:dyDescent="0.25">
      <c r="A42" s="9" t="s">
        <v>98</v>
      </c>
      <c r="B42" s="11">
        <v>0</v>
      </c>
      <c r="C42" s="11">
        <v>0</v>
      </c>
      <c r="D42" s="11">
        <v>0</v>
      </c>
    </row>
    <row r="43" spans="1:4" x14ac:dyDescent="0.25">
      <c r="A43" s="9" t="s">
        <v>99</v>
      </c>
      <c r="B43" s="11">
        <v>0</v>
      </c>
      <c r="C43" s="11">
        <v>0</v>
      </c>
      <c r="D43" s="11">
        <v>0</v>
      </c>
    </row>
    <row r="44" spans="1:4" x14ac:dyDescent="0.25">
      <c r="A44" s="9" t="s">
        <v>87</v>
      </c>
      <c r="B44" s="11">
        <v>0</v>
      </c>
      <c r="C44" s="11">
        <v>0</v>
      </c>
      <c r="D44" s="11">
        <v>0</v>
      </c>
    </row>
    <row r="45" spans="1:4" x14ac:dyDescent="0.25">
      <c r="A45" s="9" t="s">
        <v>100</v>
      </c>
      <c r="B45" s="11">
        <v>0</v>
      </c>
      <c r="C45" s="11">
        <v>0</v>
      </c>
      <c r="D45" s="11">
        <v>0</v>
      </c>
    </row>
    <row r="46" spans="1:4" x14ac:dyDescent="0.25">
      <c r="A46" s="9" t="s">
        <v>88</v>
      </c>
      <c r="B46" s="11">
        <v>0</v>
      </c>
      <c r="C46" s="11">
        <v>0</v>
      </c>
      <c r="D46" s="11">
        <v>0</v>
      </c>
    </row>
    <row r="47" spans="1:4" x14ac:dyDescent="0.25">
      <c r="A47" s="9" t="s">
        <v>83</v>
      </c>
      <c r="B47" s="11">
        <v>0</v>
      </c>
      <c r="C47" s="11">
        <v>0</v>
      </c>
      <c r="D47" s="11">
        <v>0</v>
      </c>
    </row>
    <row r="48" spans="1:4" x14ac:dyDescent="0.25">
      <c r="A48" s="9" t="s">
        <v>30</v>
      </c>
      <c r="B48" s="11">
        <v>0</v>
      </c>
      <c r="C48" s="11">
        <v>0</v>
      </c>
      <c r="D48" s="11">
        <v>0</v>
      </c>
    </row>
    <row r="49" spans="1:4" x14ac:dyDescent="0.25">
      <c r="A49" s="9" t="s">
        <v>15</v>
      </c>
      <c r="B49" s="11">
        <v>0</v>
      </c>
      <c r="C49" s="11">
        <v>0</v>
      </c>
      <c r="D49" s="11">
        <v>0</v>
      </c>
    </row>
    <row r="50" spans="1:4" x14ac:dyDescent="0.25">
      <c r="A50" s="9" t="s">
        <v>40</v>
      </c>
      <c r="B50" s="11">
        <v>0</v>
      </c>
      <c r="C50" s="11">
        <v>0</v>
      </c>
      <c r="D50" s="11">
        <v>0</v>
      </c>
    </row>
    <row r="51" spans="1:4" x14ac:dyDescent="0.25">
      <c r="A51" s="9" t="s">
        <v>16</v>
      </c>
      <c r="B51" s="11">
        <v>0</v>
      </c>
      <c r="C51" s="11">
        <v>0</v>
      </c>
      <c r="D51" s="11">
        <v>0</v>
      </c>
    </row>
    <row r="52" spans="1:4" x14ac:dyDescent="0.25">
      <c r="A52" s="9" t="s">
        <v>35</v>
      </c>
      <c r="B52" s="11">
        <v>149560.35253814902</v>
      </c>
      <c r="C52" s="11">
        <v>26622.232238386005</v>
      </c>
      <c r="D52" s="11">
        <v>176182.58477653502</v>
      </c>
    </row>
    <row r="53" spans="1:4" x14ac:dyDescent="0.25">
      <c r="A53" s="9" t="s">
        <v>36</v>
      </c>
      <c r="B53" s="11">
        <v>716.78129350000006</v>
      </c>
      <c r="C53" s="11">
        <v>28.0494108</v>
      </c>
      <c r="D53" s="11">
        <v>744.83070430000009</v>
      </c>
    </row>
    <row r="54" spans="1:4" x14ac:dyDescent="0.25">
      <c r="A54" s="9" t="s">
        <v>38</v>
      </c>
      <c r="B54" s="11">
        <v>0</v>
      </c>
      <c r="C54" s="11">
        <v>0</v>
      </c>
      <c r="D54" s="11">
        <v>0</v>
      </c>
    </row>
    <row r="55" spans="1:4" x14ac:dyDescent="0.25">
      <c r="A55" s="9" t="s">
        <v>28</v>
      </c>
      <c r="B55" s="11">
        <v>0</v>
      </c>
      <c r="C55" s="11">
        <v>0</v>
      </c>
      <c r="D55" s="11">
        <v>0</v>
      </c>
    </row>
    <row r="56" spans="1:4" x14ac:dyDescent="0.25">
      <c r="A56" s="9" t="s">
        <v>32</v>
      </c>
      <c r="B56" s="11">
        <v>241934.1968836</v>
      </c>
      <c r="C56" s="11">
        <v>21003.807792</v>
      </c>
      <c r="D56" s="11">
        <v>262938.00467560004</v>
      </c>
    </row>
    <row r="57" spans="1:4" x14ac:dyDescent="0.25">
      <c r="A57" s="9" t="s">
        <v>17</v>
      </c>
      <c r="B57" s="11">
        <v>0</v>
      </c>
      <c r="C57" s="11">
        <v>0</v>
      </c>
      <c r="D57" s="11">
        <v>0</v>
      </c>
    </row>
    <row r="58" spans="1:4" x14ac:dyDescent="0.25">
      <c r="A58" s="9" t="s">
        <v>33</v>
      </c>
      <c r="B58" s="11">
        <v>0</v>
      </c>
      <c r="C58" s="11">
        <v>0</v>
      </c>
      <c r="D58" s="11">
        <v>0</v>
      </c>
    </row>
    <row r="59" spans="1:4" x14ac:dyDescent="0.25">
      <c r="A59" s="9" t="s">
        <v>19</v>
      </c>
      <c r="B59" s="11">
        <v>0</v>
      </c>
      <c r="C59" s="11">
        <v>0</v>
      </c>
      <c r="D59" s="11">
        <v>0</v>
      </c>
    </row>
    <row r="60" spans="1:4" x14ac:dyDescent="0.25">
      <c r="A60" s="9" t="s">
        <v>34</v>
      </c>
      <c r="B60" s="11">
        <v>0</v>
      </c>
      <c r="C60" s="11">
        <v>0</v>
      </c>
      <c r="D60" s="11">
        <v>0</v>
      </c>
    </row>
    <row r="61" spans="1:4" x14ac:dyDescent="0.25">
      <c r="A61" s="9" t="s">
        <v>37</v>
      </c>
      <c r="B61" s="11">
        <v>0</v>
      </c>
      <c r="C61" s="11">
        <v>0</v>
      </c>
      <c r="D61" s="11">
        <v>0</v>
      </c>
    </row>
    <row r="62" spans="1:4" x14ac:dyDescent="0.25">
      <c r="A62" s="9" t="s">
        <v>20</v>
      </c>
      <c r="B62" s="11">
        <v>0</v>
      </c>
      <c r="C62" s="11">
        <v>0</v>
      </c>
      <c r="D62" s="11">
        <v>0</v>
      </c>
    </row>
    <row r="63" spans="1:4" x14ac:dyDescent="0.25">
      <c r="A63" s="9" t="s">
        <v>39</v>
      </c>
      <c r="B63" s="11">
        <v>0</v>
      </c>
      <c r="C63" s="11">
        <v>0</v>
      </c>
      <c r="D63" s="11">
        <v>0</v>
      </c>
    </row>
    <row r="64" spans="1:4" x14ac:dyDescent="0.25">
      <c r="A64" s="9" t="s">
        <v>41</v>
      </c>
      <c r="B64" s="11">
        <v>0</v>
      </c>
      <c r="C64" s="11">
        <v>0</v>
      </c>
      <c r="D64" s="11">
        <v>0</v>
      </c>
    </row>
    <row r="65" spans="1:4" x14ac:dyDescent="0.25">
      <c r="A65" s="9" t="s">
        <v>42</v>
      </c>
      <c r="B65" s="11">
        <v>0</v>
      </c>
      <c r="C65" s="11">
        <v>0</v>
      </c>
      <c r="D65" s="11">
        <v>0</v>
      </c>
    </row>
    <row r="66" spans="1:4" x14ac:dyDescent="0.25">
      <c r="A66" s="9" t="s">
        <v>29</v>
      </c>
      <c r="B66" s="11">
        <v>65896.087187358993</v>
      </c>
      <c r="C66" s="11">
        <v>11454.856553659998</v>
      </c>
      <c r="D66" s="11">
        <v>77350.943741019</v>
      </c>
    </row>
    <row r="67" spans="1:4" x14ac:dyDescent="0.25">
      <c r="A67" s="9" t="s">
        <v>31</v>
      </c>
      <c r="B67" s="11">
        <v>31039.905858500002</v>
      </c>
      <c r="C67" s="11">
        <v>2899.2865693999997</v>
      </c>
      <c r="D67" s="11">
        <v>33939.192427900001</v>
      </c>
    </row>
    <row r="68" spans="1:4" x14ac:dyDescent="0.25">
      <c r="A68" s="9" t="s">
        <v>43</v>
      </c>
      <c r="B68" s="11">
        <v>0</v>
      </c>
      <c r="C68" s="11">
        <v>0</v>
      </c>
      <c r="D68" s="11">
        <v>0</v>
      </c>
    </row>
    <row r="69" spans="1:4" x14ac:dyDescent="0.25">
      <c r="A69" s="9" t="s">
        <v>44</v>
      </c>
      <c r="B69" s="11">
        <v>0</v>
      </c>
      <c r="C69" s="11">
        <v>0</v>
      </c>
      <c r="D69" s="11">
        <v>0</v>
      </c>
    </row>
    <row r="70" spans="1:4" x14ac:dyDescent="0.25">
      <c r="A70" s="9" t="s">
        <v>26</v>
      </c>
      <c r="B70" s="11">
        <v>0</v>
      </c>
      <c r="C70" s="11">
        <v>0</v>
      </c>
      <c r="D70" s="11">
        <v>0</v>
      </c>
    </row>
    <row r="71" spans="1:4" x14ac:dyDescent="0.25">
      <c r="A71" s="9" t="s">
        <v>163</v>
      </c>
      <c r="B71" s="11">
        <v>100833.84708573601</v>
      </c>
      <c r="C71" s="11">
        <v>8857.0994303839998</v>
      </c>
      <c r="D71" s="11">
        <v>109690.94651611996</v>
      </c>
    </row>
    <row r="72" spans="1:4" x14ac:dyDescent="0.25">
      <c r="A72" s="9" t="s">
        <v>180</v>
      </c>
      <c r="B72" s="11">
        <v>0</v>
      </c>
      <c r="C72" s="11">
        <v>0</v>
      </c>
      <c r="D72" s="11">
        <v>0</v>
      </c>
    </row>
    <row r="73" spans="1:4" x14ac:dyDescent="0.25">
      <c r="A73" s="9" t="s">
        <v>174</v>
      </c>
      <c r="B73" s="11">
        <v>0</v>
      </c>
      <c r="C73" s="11">
        <v>0</v>
      </c>
      <c r="D73" s="11">
        <v>0</v>
      </c>
    </row>
    <row r="74" spans="1:4" x14ac:dyDescent="0.25">
      <c r="A74" s="9" t="s">
        <v>172</v>
      </c>
      <c r="B74" s="11">
        <v>0</v>
      </c>
      <c r="C74" s="11">
        <v>0</v>
      </c>
      <c r="D74" s="11">
        <v>0</v>
      </c>
    </row>
    <row r="75" spans="1:4" x14ac:dyDescent="0.25">
      <c r="A75" s="9" t="s">
        <v>182</v>
      </c>
      <c r="B75" s="11">
        <v>0</v>
      </c>
      <c r="C75" s="11">
        <v>0</v>
      </c>
      <c r="D75" s="11">
        <v>0</v>
      </c>
    </row>
    <row r="76" spans="1:4" x14ac:dyDescent="0.25">
      <c r="A76" s="9" t="s">
        <v>184</v>
      </c>
      <c r="B76" s="11">
        <v>0</v>
      </c>
      <c r="C76" s="11">
        <v>0</v>
      </c>
      <c r="D76" s="11">
        <v>0</v>
      </c>
    </row>
    <row r="77" spans="1:4" x14ac:dyDescent="0.25">
      <c r="A77" s="9" t="s">
        <v>27</v>
      </c>
      <c r="B77" s="11">
        <v>12615442.762238238</v>
      </c>
      <c r="C77" s="11">
        <v>1772172.4104175358</v>
      </c>
      <c r="D77" s="11">
        <v>14387615.172655778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"/>
  <sheetViews>
    <sheetView workbookViewId="0">
      <selection activeCell="A3" sqref="A3"/>
    </sheetView>
  </sheetViews>
  <sheetFormatPr defaultRowHeight="15" x14ac:dyDescent="0.25"/>
  <cols>
    <col min="1" max="1" width="31.42578125" customWidth="1"/>
    <col min="2" max="4" width="15.7109375" customWidth="1"/>
  </cols>
  <sheetData>
    <row r="1" spans="1:2" x14ac:dyDescent="0.25">
      <c r="A1" s="17" t="s">
        <v>214</v>
      </c>
    </row>
    <row r="2" spans="1:2" x14ac:dyDescent="0.25">
      <c r="A2" s="17" t="s">
        <v>220</v>
      </c>
    </row>
    <row r="3" spans="1:2" x14ac:dyDescent="0.25">
      <c r="A3" s="17"/>
    </row>
    <row r="4" spans="1:2" x14ac:dyDescent="0.25">
      <c r="A4" s="47" t="s">
        <v>218</v>
      </c>
      <c r="B4" t="s">
        <v>160</v>
      </c>
    </row>
    <row r="5" spans="1:2" x14ac:dyDescent="0.25">
      <c r="A5" s="9" t="s">
        <v>60</v>
      </c>
      <c r="B5" s="11">
        <v>1835606.5965983514</v>
      </c>
    </row>
    <row r="6" spans="1:2" x14ac:dyDescent="0.25">
      <c r="A6" s="9" t="s">
        <v>61</v>
      </c>
      <c r="B6" s="11">
        <v>180078.57606855695</v>
      </c>
    </row>
    <row r="7" spans="1:2" x14ac:dyDescent="0.25">
      <c r="A7" s="9" t="s">
        <v>62</v>
      </c>
      <c r="B7" s="11">
        <v>668942.73852207791</v>
      </c>
    </row>
    <row r="8" spans="1:2" x14ac:dyDescent="0.25">
      <c r="A8" s="9" t="s">
        <v>67</v>
      </c>
      <c r="B8" s="11">
        <v>105646.43958296999</v>
      </c>
    </row>
    <row r="9" spans="1:2" x14ac:dyDescent="0.25">
      <c r="A9" s="9" t="s">
        <v>68</v>
      </c>
      <c r="B9" s="11">
        <v>174476.69567490509</v>
      </c>
    </row>
    <row r="10" spans="1:2" x14ac:dyDescent="0.25">
      <c r="A10" s="9" t="s">
        <v>163</v>
      </c>
      <c r="B10" s="11">
        <v>109690.94651612004</v>
      </c>
    </row>
    <row r="11" spans="1:2" x14ac:dyDescent="0.25">
      <c r="A11" s="9" t="s">
        <v>70</v>
      </c>
      <c r="B11" s="11">
        <v>105116.86363914999</v>
      </c>
    </row>
    <row r="12" spans="1:2" x14ac:dyDescent="0.25">
      <c r="A12" s="9" t="s">
        <v>83</v>
      </c>
      <c r="B12" s="11">
        <v>0</v>
      </c>
    </row>
    <row r="13" spans="1:2" x14ac:dyDescent="0.25">
      <c r="A13" s="9" t="s">
        <v>174</v>
      </c>
      <c r="B13" s="11">
        <v>0</v>
      </c>
    </row>
    <row r="14" spans="1:2" x14ac:dyDescent="0.25">
      <c r="A14" s="9" t="s">
        <v>27</v>
      </c>
      <c r="B14" s="11">
        <v>3179558.8566021309</v>
      </c>
    </row>
    <row r="16" spans="1:2" x14ac:dyDescent="0.25">
      <c r="A16" s="47" t="s">
        <v>219</v>
      </c>
      <c r="B16" t="s">
        <v>160</v>
      </c>
    </row>
    <row r="17" spans="1:2" x14ac:dyDescent="0.25">
      <c r="A17" s="9" t="s">
        <v>71</v>
      </c>
      <c r="B17" s="11">
        <v>3593577.2230641646</v>
      </c>
    </row>
    <row r="18" spans="1:2" x14ac:dyDescent="0.25">
      <c r="A18" s="9" t="s">
        <v>29</v>
      </c>
      <c r="B18" s="11">
        <v>77350.943741019</v>
      </c>
    </row>
    <row r="19" spans="1:2" x14ac:dyDescent="0.25">
      <c r="A19" s="9" t="s">
        <v>74</v>
      </c>
      <c r="B19" s="11">
        <v>3625312.5812869514</v>
      </c>
    </row>
    <row r="20" spans="1:2" x14ac:dyDescent="0.25">
      <c r="A20" s="9" t="s">
        <v>31</v>
      </c>
      <c r="B20" s="11">
        <v>33939.192427900001</v>
      </c>
    </row>
    <row r="21" spans="1:2" x14ac:dyDescent="0.25">
      <c r="A21" s="9" t="s">
        <v>27</v>
      </c>
      <c r="B21" s="11">
        <v>7330179.9405200351</v>
      </c>
    </row>
    <row r="23" spans="1:2" x14ac:dyDescent="0.25">
      <c r="A23" s="47" t="s">
        <v>169</v>
      </c>
      <c r="B23" t="s">
        <v>160</v>
      </c>
    </row>
    <row r="24" spans="1:2" x14ac:dyDescent="0.25">
      <c r="A24" s="9" t="s">
        <v>86</v>
      </c>
      <c r="B24" s="11">
        <v>192759.02922324999</v>
      </c>
    </row>
    <row r="25" spans="1:2" x14ac:dyDescent="0.25">
      <c r="A25" s="9" t="s">
        <v>73</v>
      </c>
      <c r="B25" s="11">
        <v>1347382.8165048868</v>
      </c>
    </row>
    <row r="26" spans="1:2" x14ac:dyDescent="0.25">
      <c r="A26" s="9" t="s">
        <v>79</v>
      </c>
      <c r="B26" s="11">
        <v>85608.944479800004</v>
      </c>
    </row>
    <row r="27" spans="1:2" x14ac:dyDescent="0.25">
      <c r="A27" s="9" t="s">
        <v>76</v>
      </c>
      <c r="B27" s="11">
        <v>464395.92739700002</v>
      </c>
    </row>
    <row r="28" spans="1:2" x14ac:dyDescent="0.25">
      <c r="A28" s="9" t="s">
        <v>96</v>
      </c>
      <c r="B28" s="11">
        <v>63757.7663244</v>
      </c>
    </row>
    <row r="29" spans="1:2" x14ac:dyDescent="0.25">
      <c r="A29" s="9" t="s">
        <v>90</v>
      </c>
      <c r="B29" s="11">
        <v>236567.94086440001</v>
      </c>
    </row>
    <row r="30" spans="1:2" x14ac:dyDescent="0.25">
      <c r="A30" s="9" t="s">
        <v>93</v>
      </c>
      <c r="B30" s="11">
        <v>105684.2444025</v>
      </c>
    </row>
    <row r="31" spans="1:2" x14ac:dyDescent="0.25">
      <c r="A31" s="9" t="s">
        <v>84</v>
      </c>
      <c r="B31" s="11">
        <v>0</v>
      </c>
    </row>
    <row r="32" spans="1:2" x14ac:dyDescent="0.25">
      <c r="A32" s="9" t="s">
        <v>27</v>
      </c>
      <c r="B32" s="11">
        <v>2496156.6691962369</v>
      </c>
    </row>
    <row r="34" spans="1:2" x14ac:dyDescent="0.25">
      <c r="A34" s="47" t="s">
        <v>170</v>
      </c>
      <c r="B34" t="s">
        <v>160</v>
      </c>
    </row>
    <row r="35" spans="1:2" x14ac:dyDescent="0.25">
      <c r="A35" s="9" t="s">
        <v>64</v>
      </c>
      <c r="B35" s="11">
        <v>70891.54381386</v>
      </c>
    </row>
    <row r="36" spans="1:2" x14ac:dyDescent="0.25">
      <c r="A36" s="9" t="s">
        <v>65</v>
      </c>
      <c r="B36" s="11">
        <v>164228.74737874803</v>
      </c>
    </row>
    <row r="37" spans="1:2" x14ac:dyDescent="0.25">
      <c r="A37" s="9" t="s">
        <v>72</v>
      </c>
      <c r="B37" s="11">
        <v>86432.411377476004</v>
      </c>
    </row>
    <row r="38" spans="1:2" x14ac:dyDescent="0.25">
      <c r="A38" s="9" t="s">
        <v>95</v>
      </c>
      <c r="B38" s="11">
        <v>1905.2624003999999</v>
      </c>
    </row>
    <row r="39" spans="1:2" x14ac:dyDescent="0.25">
      <c r="A39" s="9" t="s">
        <v>77</v>
      </c>
      <c r="B39" s="11">
        <v>22263.022860000005</v>
      </c>
    </row>
    <row r="40" spans="1:2" x14ac:dyDescent="0.25">
      <c r="A40" s="9" t="s">
        <v>66</v>
      </c>
      <c r="B40" s="11">
        <v>402127.91130140499</v>
      </c>
    </row>
    <row r="41" spans="1:2" x14ac:dyDescent="0.25">
      <c r="A41" s="9" t="s">
        <v>94</v>
      </c>
      <c r="B41" s="11">
        <v>133268.2933782</v>
      </c>
    </row>
    <row r="42" spans="1:2" x14ac:dyDescent="0.25">
      <c r="A42" s="9" t="s">
        <v>78</v>
      </c>
      <c r="B42" s="11">
        <v>9866.8006910000004</v>
      </c>
    </row>
    <row r="43" spans="1:2" x14ac:dyDescent="0.25">
      <c r="A43" s="9" t="s">
        <v>81</v>
      </c>
      <c r="B43" s="11">
        <v>41829.6273201</v>
      </c>
    </row>
    <row r="44" spans="1:2" x14ac:dyDescent="0.25">
      <c r="A44" s="9" t="s">
        <v>69</v>
      </c>
      <c r="B44" s="11">
        <v>9040.6656597500023</v>
      </c>
    </row>
    <row r="45" spans="1:2" x14ac:dyDescent="0.25">
      <c r="A45" s="9" t="s">
        <v>35</v>
      </c>
      <c r="B45" s="11">
        <v>176182.58477653502</v>
      </c>
    </row>
    <row r="46" spans="1:2" x14ac:dyDescent="0.25">
      <c r="A46" s="9" t="s">
        <v>36</v>
      </c>
      <c r="B46" s="11">
        <v>744.83070430000009</v>
      </c>
    </row>
    <row r="47" spans="1:2" x14ac:dyDescent="0.25">
      <c r="A47" s="9" t="s">
        <v>32</v>
      </c>
      <c r="B47" s="11">
        <v>262938.00467560004</v>
      </c>
    </row>
    <row r="48" spans="1:2" x14ac:dyDescent="0.25">
      <c r="A48" s="9" t="s">
        <v>27</v>
      </c>
      <c r="B48" s="11">
        <v>1381719.7063373739</v>
      </c>
    </row>
  </sheetData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5"/>
  <sheetViews>
    <sheetView workbookViewId="0">
      <selection sqref="A1:A2"/>
    </sheetView>
  </sheetViews>
  <sheetFormatPr defaultRowHeight="15" x14ac:dyDescent="0.25"/>
  <cols>
    <col min="1" max="1" width="43" bestFit="1" customWidth="1"/>
    <col min="2" max="2" width="15.7109375" bestFit="1" customWidth="1"/>
  </cols>
  <sheetData>
    <row r="1" spans="1:2" x14ac:dyDescent="0.25">
      <c r="A1" s="17" t="s">
        <v>212</v>
      </c>
    </row>
    <row r="2" spans="1:2" x14ac:dyDescent="0.25">
      <c r="A2" s="17" t="s">
        <v>211</v>
      </c>
    </row>
    <row r="3" spans="1:2" x14ac:dyDescent="0.25">
      <c r="A3" s="17"/>
    </row>
    <row r="4" spans="1:2" x14ac:dyDescent="0.25">
      <c r="A4" s="47" t="s">
        <v>207</v>
      </c>
      <c r="B4" t="s">
        <v>160</v>
      </c>
    </row>
    <row r="5" spans="1:2" x14ac:dyDescent="0.25">
      <c r="A5" s="9" t="s">
        <v>53</v>
      </c>
      <c r="B5" s="11"/>
    </row>
    <row r="6" spans="1:2" x14ac:dyDescent="0.25">
      <c r="A6" s="10" t="s">
        <v>11</v>
      </c>
      <c r="B6" s="11">
        <v>141251.99839464994</v>
      </c>
    </row>
    <row r="7" spans="1:2" x14ac:dyDescent="0.25">
      <c r="A7" s="10" t="s">
        <v>23</v>
      </c>
      <c r="B7" s="11">
        <v>58413.710899400015</v>
      </c>
    </row>
    <row r="8" spans="1:2" x14ac:dyDescent="0.25">
      <c r="A8" s="10" t="s">
        <v>178</v>
      </c>
      <c r="B8" s="11">
        <v>161097.28658145003</v>
      </c>
    </row>
    <row r="9" spans="1:2" x14ac:dyDescent="0.25">
      <c r="A9" s="9" t="s">
        <v>198</v>
      </c>
      <c r="B9" s="11">
        <v>360762.99587549997</v>
      </c>
    </row>
    <row r="10" spans="1:2" x14ac:dyDescent="0.25">
      <c r="A10" s="9"/>
      <c r="B10" s="11"/>
    </row>
    <row r="11" spans="1:2" x14ac:dyDescent="0.25">
      <c r="A11" s="9" t="s">
        <v>171</v>
      </c>
      <c r="B11" s="11"/>
    </row>
    <row r="12" spans="1:2" x14ac:dyDescent="0.25">
      <c r="A12" s="10" t="s">
        <v>172</v>
      </c>
      <c r="B12" s="11">
        <v>2674087.1115685003</v>
      </c>
    </row>
    <row r="13" spans="1:2" x14ac:dyDescent="0.25">
      <c r="A13" s="9" t="s">
        <v>199</v>
      </c>
      <c r="B13" s="11">
        <v>2674087.1115685003</v>
      </c>
    </row>
    <row r="14" spans="1:2" x14ac:dyDescent="0.25">
      <c r="A14" s="9"/>
      <c r="B14" s="11"/>
    </row>
    <row r="15" spans="1:2" x14ac:dyDescent="0.25">
      <c r="A15" s="9" t="s">
        <v>54</v>
      </c>
      <c r="B15" s="11"/>
    </row>
    <row r="16" spans="1:2" x14ac:dyDescent="0.25">
      <c r="A16" s="10" t="s">
        <v>87</v>
      </c>
      <c r="B16" s="11">
        <v>992935.54694299959</v>
      </c>
    </row>
    <row r="17" spans="1:2" x14ac:dyDescent="0.25">
      <c r="A17" s="10" t="s">
        <v>21</v>
      </c>
      <c r="B17" s="11">
        <v>287385.38506064995</v>
      </c>
    </row>
    <row r="18" spans="1:2" x14ac:dyDescent="0.25">
      <c r="A18" s="9" t="s">
        <v>200</v>
      </c>
      <c r="B18" s="11">
        <v>1280320.9320036494</v>
      </c>
    </row>
    <row r="19" spans="1:2" x14ac:dyDescent="0.25">
      <c r="A19" s="9"/>
      <c r="B19" s="11"/>
    </row>
    <row r="20" spans="1:2" x14ac:dyDescent="0.25">
      <c r="A20" s="9" t="s">
        <v>52</v>
      </c>
      <c r="B20" s="11"/>
    </row>
    <row r="21" spans="1:2" x14ac:dyDescent="0.25">
      <c r="A21" s="10" t="s">
        <v>92</v>
      </c>
      <c r="B21" s="11">
        <v>1227774.771527</v>
      </c>
    </row>
    <row r="22" spans="1:2" x14ac:dyDescent="0.25">
      <c r="A22" s="10" t="s">
        <v>85</v>
      </c>
      <c r="B22" s="11">
        <v>444094.58466700016</v>
      </c>
    </row>
    <row r="23" spans="1:2" x14ac:dyDescent="0.25">
      <c r="A23" s="10" t="s">
        <v>100</v>
      </c>
      <c r="B23" s="11">
        <v>1111473.4368438001</v>
      </c>
    </row>
    <row r="24" spans="1:2" x14ac:dyDescent="0.25">
      <c r="A24" s="10" t="s">
        <v>15</v>
      </c>
      <c r="B24" s="11">
        <v>562159.31946092506</v>
      </c>
    </row>
    <row r="25" spans="1:2" x14ac:dyDescent="0.25">
      <c r="A25" s="10" t="s">
        <v>17</v>
      </c>
      <c r="B25" s="11">
        <v>464371.83060499997</v>
      </c>
    </row>
    <row r="26" spans="1:2" x14ac:dyDescent="0.25">
      <c r="A26" s="10" t="s">
        <v>18</v>
      </c>
      <c r="B26" s="11">
        <v>517611.35669400002</v>
      </c>
    </row>
    <row r="27" spans="1:2" x14ac:dyDescent="0.25">
      <c r="A27" s="10" t="s">
        <v>20</v>
      </c>
      <c r="B27" s="11">
        <v>553713.76973900013</v>
      </c>
    </row>
    <row r="28" spans="1:2" x14ac:dyDescent="0.25">
      <c r="A28" s="10" t="s">
        <v>25</v>
      </c>
      <c r="B28" s="11">
        <v>1176415.6525550003</v>
      </c>
    </row>
    <row r="29" spans="1:2" x14ac:dyDescent="0.25">
      <c r="A29" s="10" t="s">
        <v>26</v>
      </c>
      <c r="B29" s="11">
        <v>183616.81882829999</v>
      </c>
    </row>
    <row r="30" spans="1:2" x14ac:dyDescent="0.25">
      <c r="A30" s="10" t="s">
        <v>176</v>
      </c>
      <c r="B30" s="11">
        <v>414075.09818999999</v>
      </c>
    </row>
    <row r="31" spans="1:2" x14ac:dyDescent="0.25">
      <c r="A31" s="9" t="s">
        <v>201</v>
      </c>
      <c r="B31" s="11">
        <v>6655306.639110025</v>
      </c>
    </row>
    <row r="32" spans="1:2" x14ac:dyDescent="0.25">
      <c r="A32" s="9"/>
      <c r="B32" s="11"/>
    </row>
    <row r="33" spans="1:2" x14ac:dyDescent="0.25">
      <c r="A33" s="9" t="s">
        <v>55</v>
      </c>
      <c r="B33" s="11"/>
    </row>
    <row r="34" spans="1:2" x14ac:dyDescent="0.25">
      <c r="A34" s="10" t="s">
        <v>16</v>
      </c>
      <c r="B34" s="11">
        <v>1070426.5178751005</v>
      </c>
    </row>
    <row r="35" spans="1:2" x14ac:dyDescent="0.25">
      <c r="A35" s="9" t="s">
        <v>202</v>
      </c>
      <c r="B35" s="11">
        <v>1070426.5178751005</v>
      </c>
    </row>
    <row r="36" spans="1:2" x14ac:dyDescent="0.25">
      <c r="A36" s="9"/>
      <c r="B36" s="11"/>
    </row>
    <row r="37" spans="1:2" x14ac:dyDescent="0.25">
      <c r="A37" s="9" t="s">
        <v>57</v>
      </c>
      <c r="B37" s="11"/>
    </row>
    <row r="38" spans="1:2" x14ac:dyDescent="0.25">
      <c r="A38" s="10" t="s">
        <v>97</v>
      </c>
      <c r="B38" s="11">
        <v>341838.66998519999</v>
      </c>
    </row>
    <row r="39" spans="1:2" x14ac:dyDescent="0.25">
      <c r="A39" s="10" t="s">
        <v>99</v>
      </c>
      <c r="B39" s="11">
        <v>58936.044356399994</v>
      </c>
    </row>
    <row r="40" spans="1:2" x14ac:dyDescent="0.25">
      <c r="A40" s="9" t="s">
        <v>203</v>
      </c>
      <c r="B40" s="11">
        <v>400774.71434159996</v>
      </c>
    </row>
    <row r="41" spans="1:2" x14ac:dyDescent="0.25">
      <c r="A41" s="9"/>
      <c r="B41" s="11"/>
    </row>
    <row r="42" spans="1:2" x14ac:dyDescent="0.25">
      <c r="A42" s="9" t="s">
        <v>58</v>
      </c>
      <c r="B42" s="11"/>
    </row>
    <row r="43" spans="1:2" x14ac:dyDescent="0.25">
      <c r="A43" s="10" t="s">
        <v>24</v>
      </c>
      <c r="B43" s="11">
        <v>26274.510293200001</v>
      </c>
    </row>
    <row r="44" spans="1:2" x14ac:dyDescent="0.25">
      <c r="A44" s="10" t="s">
        <v>177</v>
      </c>
      <c r="B44" s="11">
        <v>445877.16995419998</v>
      </c>
    </row>
    <row r="45" spans="1:2" x14ac:dyDescent="0.25">
      <c r="A45" s="9" t="s">
        <v>204</v>
      </c>
      <c r="B45" s="11">
        <v>472151.68024739996</v>
      </c>
    </row>
    <row r="46" spans="1:2" x14ac:dyDescent="0.25">
      <c r="A46" s="9"/>
      <c r="B46" s="11"/>
    </row>
    <row r="47" spans="1:2" x14ac:dyDescent="0.25">
      <c r="A47" s="9" t="s">
        <v>59</v>
      </c>
      <c r="B47" s="11"/>
    </row>
    <row r="48" spans="1:2" x14ac:dyDescent="0.25">
      <c r="A48" s="10" t="s">
        <v>98</v>
      </c>
      <c r="B48" s="11">
        <v>579564.15375649987</v>
      </c>
    </row>
    <row r="49" spans="1:2" x14ac:dyDescent="0.25">
      <c r="A49" s="9" t="s">
        <v>205</v>
      </c>
      <c r="B49" s="11">
        <v>579564.15375649987</v>
      </c>
    </row>
    <row r="50" spans="1:2" x14ac:dyDescent="0.25">
      <c r="A50" s="9"/>
      <c r="B50" s="11"/>
    </row>
    <row r="51" spans="1:2" x14ac:dyDescent="0.25">
      <c r="A51" s="9" t="s">
        <v>4</v>
      </c>
      <c r="B51" s="11"/>
    </row>
    <row r="52" spans="1:2" x14ac:dyDescent="0.25">
      <c r="A52" s="10" t="s">
        <v>19</v>
      </c>
      <c r="B52" s="11">
        <v>894220.42787749995</v>
      </c>
    </row>
    <row r="53" spans="1:2" x14ac:dyDescent="0.25">
      <c r="A53" s="9" t="s">
        <v>206</v>
      </c>
      <c r="B53" s="11">
        <v>894220.42787749995</v>
      </c>
    </row>
    <row r="54" spans="1:2" x14ac:dyDescent="0.25">
      <c r="A54" s="9"/>
      <c r="B54" s="11"/>
    </row>
    <row r="55" spans="1:2" x14ac:dyDescent="0.25">
      <c r="A55" s="9" t="s">
        <v>27</v>
      </c>
      <c r="B55" s="11">
        <v>14387615.172655776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0"/>
  <sheetViews>
    <sheetView workbookViewId="0">
      <selection activeCell="B17" sqref="B17"/>
    </sheetView>
  </sheetViews>
  <sheetFormatPr defaultRowHeight="15" x14ac:dyDescent="0.25"/>
  <cols>
    <col min="1" max="1" width="46.140625" bestFit="1" customWidth="1"/>
    <col min="2" max="4" width="17.5703125" customWidth="1"/>
  </cols>
  <sheetData>
    <row r="1" spans="1:4" x14ac:dyDescent="0.25">
      <c r="A1" s="17" t="s">
        <v>212</v>
      </c>
    </row>
    <row r="2" spans="1:4" x14ac:dyDescent="0.25">
      <c r="A2" s="17" t="s">
        <v>213</v>
      </c>
    </row>
    <row r="3" spans="1:4" x14ac:dyDescent="0.25">
      <c r="A3" s="17"/>
    </row>
    <row r="4" spans="1:4" x14ac:dyDescent="0.25">
      <c r="A4" s="47" t="s">
        <v>208</v>
      </c>
      <c r="B4" t="s">
        <v>165</v>
      </c>
      <c r="C4" t="s">
        <v>159</v>
      </c>
      <c r="D4" t="s">
        <v>160</v>
      </c>
    </row>
    <row r="5" spans="1:4" x14ac:dyDescent="0.25">
      <c r="A5" s="9" t="s">
        <v>53</v>
      </c>
      <c r="B5" s="11"/>
      <c r="C5" s="11"/>
      <c r="D5" s="11"/>
    </row>
    <row r="6" spans="1:4" x14ac:dyDescent="0.25">
      <c r="A6" s="10" t="s">
        <v>11</v>
      </c>
      <c r="B6" s="11"/>
      <c r="C6" s="11"/>
      <c r="D6" s="11"/>
    </row>
    <row r="7" spans="1:4" x14ac:dyDescent="0.25">
      <c r="A7" s="12">
        <v>495</v>
      </c>
      <c r="B7" s="11">
        <v>138430.65514784999</v>
      </c>
      <c r="C7" s="11">
        <v>2814.9614350000002</v>
      </c>
      <c r="D7" s="11">
        <v>141245.61658284999</v>
      </c>
    </row>
    <row r="8" spans="1:4" x14ac:dyDescent="0.25">
      <c r="A8" s="12">
        <v>910</v>
      </c>
      <c r="B8" s="11">
        <v>6.3818118000000013</v>
      </c>
      <c r="C8" s="11">
        <v>0</v>
      </c>
      <c r="D8" s="11">
        <v>6.3818118000000013</v>
      </c>
    </row>
    <row r="9" spans="1:4" x14ac:dyDescent="0.25">
      <c r="A9" s="10" t="s">
        <v>186</v>
      </c>
      <c r="B9" s="11">
        <v>138437.03695964999</v>
      </c>
      <c r="C9" s="11">
        <v>2814.9614350000002</v>
      </c>
      <c r="D9" s="11">
        <v>141251.99839465</v>
      </c>
    </row>
    <row r="10" spans="1:4" x14ac:dyDescent="0.25">
      <c r="A10" s="10"/>
      <c r="B10" s="11"/>
      <c r="C10" s="11"/>
      <c r="D10" s="11"/>
    </row>
    <row r="11" spans="1:4" x14ac:dyDescent="0.25">
      <c r="A11" s="10" t="s">
        <v>23</v>
      </c>
      <c r="B11" s="11"/>
      <c r="C11" s="11"/>
      <c r="D11" s="11"/>
    </row>
    <row r="12" spans="1:4" x14ac:dyDescent="0.25">
      <c r="A12" s="12">
        <v>509</v>
      </c>
      <c r="B12" s="11">
        <v>54347.286895250007</v>
      </c>
      <c r="C12" s="11">
        <v>4066.4240041500007</v>
      </c>
      <c r="D12" s="11">
        <v>58413.710899400015</v>
      </c>
    </row>
    <row r="13" spans="1:4" x14ac:dyDescent="0.25">
      <c r="A13" s="10" t="s">
        <v>187</v>
      </c>
      <c r="B13" s="11">
        <v>54347.286895250007</v>
      </c>
      <c r="C13" s="11">
        <v>4066.4240041500007</v>
      </c>
      <c r="D13" s="11">
        <v>58413.710899400015</v>
      </c>
    </row>
    <row r="14" spans="1:4" x14ac:dyDescent="0.25">
      <c r="A14" s="10"/>
      <c r="B14" s="11"/>
      <c r="C14" s="11"/>
      <c r="D14" s="11"/>
    </row>
    <row r="15" spans="1:4" x14ac:dyDescent="0.25">
      <c r="A15" s="10" t="s">
        <v>178</v>
      </c>
      <c r="B15" s="11"/>
      <c r="C15" s="11"/>
      <c r="D15" s="11"/>
    </row>
    <row r="16" spans="1:4" x14ac:dyDescent="0.25">
      <c r="A16" s="12">
        <v>556</v>
      </c>
      <c r="B16" s="11">
        <v>7117.6419660000001</v>
      </c>
      <c r="C16" s="11">
        <v>0</v>
      </c>
      <c r="D16" s="11">
        <v>7117.6419660000001</v>
      </c>
    </row>
    <row r="17" spans="1:4" x14ac:dyDescent="0.25">
      <c r="A17" s="12">
        <v>557</v>
      </c>
      <c r="B17" s="11">
        <v>153979.64461545003</v>
      </c>
      <c r="C17" s="11">
        <v>0</v>
      </c>
      <c r="D17" s="11">
        <v>153979.64461545003</v>
      </c>
    </row>
    <row r="18" spans="1:4" x14ac:dyDescent="0.25">
      <c r="A18" s="10" t="s">
        <v>188</v>
      </c>
      <c r="B18" s="11">
        <v>161097.28658145003</v>
      </c>
      <c r="C18" s="11">
        <v>0</v>
      </c>
      <c r="D18" s="11">
        <v>161097.28658145003</v>
      </c>
    </row>
    <row r="19" spans="1:4" x14ac:dyDescent="0.25">
      <c r="A19" s="10"/>
      <c r="B19" s="11"/>
      <c r="C19" s="11"/>
      <c r="D19" s="11"/>
    </row>
    <row r="20" spans="1:4" x14ac:dyDescent="0.25">
      <c r="A20" s="9" t="s">
        <v>198</v>
      </c>
      <c r="B20" s="11">
        <v>353881.61043634999</v>
      </c>
      <c r="C20" s="11">
        <v>6881.3854391500008</v>
      </c>
      <c r="D20" s="11">
        <v>360762.99587550003</v>
      </c>
    </row>
    <row r="21" spans="1:4" x14ac:dyDescent="0.25">
      <c r="A21" s="9"/>
      <c r="B21" s="11"/>
      <c r="C21" s="11"/>
      <c r="D21" s="11"/>
    </row>
    <row r="22" spans="1:4" x14ac:dyDescent="0.25">
      <c r="A22" s="9" t="s">
        <v>171</v>
      </c>
      <c r="B22" s="11"/>
      <c r="C22" s="11"/>
      <c r="D22" s="11"/>
    </row>
    <row r="23" spans="1:4" x14ac:dyDescent="0.25">
      <c r="A23" s="10" t="s">
        <v>172</v>
      </c>
      <c r="B23" s="11"/>
      <c r="C23" s="11"/>
      <c r="D23" s="11"/>
    </row>
    <row r="24" spans="1:4" x14ac:dyDescent="0.25">
      <c r="A24" s="12">
        <v>549</v>
      </c>
      <c r="B24" s="11">
        <v>2331609.3839005004</v>
      </c>
      <c r="C24" s="11">
        <v>342477.72766800004</v>
      </c>
      <c r="D24" s="11">
        <v>2674087.1115685003</v>
      </c>
    </row>
    <row r="25" spans="1:4" x14ac:dyDescent="0.25">
      <c r="A25" s="10" t="s">
        <v>173</v>
      </c>
      <c r="B25" s="11">
        <v>2331609.3839005004</v>
      </c>
      <c r="C25" s="11">
        <v>342477.72766800004</v>
      </c>
      <c r="D25" s="11">
        <v>2674087.1115685003</v>
      </c>
    </row>
    <row r="26" spans="1:4" x14ac:dyDescent="0.25">
      <c r="A26" s="10"/>
      <c r="B26" s="11"/>
      <c r="C26" s="11"/>
      <c r="D26" s="11"/>
    </row>
    <row r="27" spans="1:4" x14ac:dyDescent="0.25">
      <c r="A27" s="9" t="s">
        <v>199</v>
      </c>
      <c r="B27" s="11">
        <v>2331609.3839005004</v>
      </c>
      <c r="C27" s="11">
        <v>342477.72766800004</v>
      </c>
      <c r="D27" s="11">
        <v>2674087.1115685003</v>
      </c>
    </row>
    <row r="28" spans="1:4" x14ac:dyDescent="0.25">
      <c r="A28" s="9"/>
      <c r="B28" s="11"/>
      <c r="C28" s="11"/>
      <c r="D28" s="11"/>
    </row>
    <row r="29" spans="1:4" x14ac:dyDescent="0.25">
      <c r="A29" s="9" t="s">
        <v>54</v>
      </c>
      <c r="B29" s="11"/>
      <c r="C29" s="11"/>
      <c r="D29" s="11"/>
    </row>
    <row r="30" spans="1:4" x14ac:dyDescent="0.25">
      <c r="A30" s="10" t="s">
        <v>87</v>
      </c>
      <c r="B30" s="11"/>
      <c r="C30" s="11"/>
      <c r="D30" s="11"/>
    </row>
    <row r="31" spans="1:4" x14ac:dyDescent="0.25">
      <c r="A31" s="12">
        <v>273</v>
      </c>
      <c r="B31" s="11">
        <v>942742.25530400022</v>
      </c>
      <c r="C31" s="11">
        <v>45740.758467</v>
      </c>
      <c r="D31" s="11">
        <v>988483.01377099985</v>
      </c>
    </row>
    <row r="32" spans="1:4" x14ac:dyDescent="0.25">
      <c r="A32" s="12">
        <v>923</v>
      </c>
      <c r="B32" s="11">
        <v>4452.5331720000004</v>
      </c>
      <c r="C32" s="11">
        <v>0</v>
      </c>
      <c r="D32" s="11">
        <v>4452.5331720000004</v>
      </c>
    </row>
    <row r="33" spans="1:4" x14ac:dyDescent="0.25">
      <c r="A33" s="10" t="s">
        <v>101</v>
      </c>
      <c r="B33" s="11">
        <v>947194.78847600019</v>
      </c>
      <c r="C33" s="11">
        <v>45740.758467</v>
      </c>
      <c r="D33" s="11">
        <v>992935.54694299982</v>
      </c>
    </row>
    <row r="34" spans="1:4" x14ac:dyDescent="0.25">
      <c r="A34" s="10"/>
      <c r="B34" s="11"/>
      <c r="C34" s="11"/>
      <c r="D34" s="11"/>
    </row>
    <row r="35" spans="1:4" x14ac:dyDescent="0.25">
      <c r="A35" s="10" t="s">
        <v>21</v>
      </c>
      <c r="B35" s="11"/>
      <c r="C35" s="11"/>
      <c r="D35" s="11"/>
    </row>
    <row r="36" spans="1:4" x14ac:dyDescent="0.25">
      <c r="A36" s="12">
        <v>503</v>
      </c>
      <c r="B36" s="11">
        <v>52392.356069400004</v>
      </c>
      <c r="C36" s="11">
        <v>-9.9105105000000009</v>
      </c>
      <c r="D36" s="11">
        <v>52382.445558899992</v>
      </c>
    </row>
    <row r="37" spans="1:4" x14ac:dyDescent="0.25">
      <c r="A37" s="12">
        <v>504</v>
      </c>
      <c r="B37" s="11">
        <v>125627.12674484997</v>
      </c>
      <c r="C37" s="11">
        <v>20001.107938899997</v>
      </c>
      <c r="D37" s="11">
        <v>145628.23468375002</v>
      </c>
    </row>
    <row r="38" spans="1:4" x14ac:dyDescent="0.25">
      <c r="A38" s="12">
        <v>505</v>
      </c>
      <c r="B38" s="11">
        <v>353.49548834999996</v>
      </c>
      <c r="C38" s="11">
        <v>605.48201174999997</v>
      </c>
      <c r="D38" s="11">
        <v>958.97750009999993</v>
      </c>
    </row>
    <row r="39" spans="1:4" x14ac:dyDescent="0.25">
      <c r="A39" s="12">
        <v>551</v>
      </c>
      <c r="B39" s="11">
        <v>88409.81028315</v>
      </c>
      <c r="C39" s="11">
        <v>5.9170347499999991</v>
      </c>
      <c r="D39" s="11">
        <v>88415.727317899989</v>
      </c>
    </row>
    <row r="40" spans="1:4" x14ac:dyDescent="0.25">
      <c r="A40" s="10" t="s">
        <v>189</v>
      </c>
      <c r="B40" s="11">
        <v>266782.78858574998</v>
      </c>
      <c r="C40" s="11">
        <v>20602.596474899994</v>
      </c>
      <c r="D40" s="11">
        <v>287385.38506065001</v>
      </c>
    </row>
    <row r="41" spans="1:4" x14ac:dyDescent="0.25">
      <c r="A41" s="10"/>
      <c r="B41" s="11"/>
      <c r="C41" s="11"/>
      <c r="D41" s="11"/>
    </row>
    <row r="42" spans="1:4" x14ac:dyDescent="0.25">
      <c r="A42" s="9" t="s">
        <v>200</v>
      </c>
      <c r="B42" s="11">
        <v>1213977.5770617502</v>
      </c>
      <c r="C42" s="11">
        <v>66343.354941900005</v>
      </c>
      <c r="D42" s="11">
        <v>1280320.9320036497</v>
      </c>
    </row>
    <row r="43" spans="1:4" x14ac:dyDescent="0.25">
      <c r="A43" s="9"/>
      <c r="B43" s="11"/>
      <c r="C43" s="11"/>
      <c r="D43" s="11"/>
    </row>
    <row r="44" spans="1:4" x14ac:dyDescent="0.25">
      <c r="A44" s="9" t="s">
        <v>52</v>
      </c>
      <c r="B44" s="11"/>
      <c r="C44" s="11"/>
      <c r="D44" s="11"/>
    </row>
    <row r="45" spans="1:4" x14ac:dyDescent="0.25">
      <c r="A45" s="10" t="s">
        <v>92</v>
      </c>
      <c r="B45" s="11"/>
      <c r="C45" s="11"/>
      <c r="D45" s="11"/>
    </row>
    <row r="46" spans="1:4" x14ac:dyDescent="0.25">
      <c r="A46" s="12">
        <v>93</v>
      </c>
      <c r="B46" s="11">
        <v>1174785.0330750002</v>
      </c>
      <c r="C46" s="11">
        <v>50468.755372</v>
      </c>
      <c r="D46" s="11">
        <v>1225253.7884469999</v>
      </c>
    </row>
    <row r="47" spans="1:4" x14ac:dyDescent="0.25">
      <c r="A47" s="12">
        <v>837</v>
      </c>
      <c r="B47" s="11">
        <v>2520.9830800000004</v>
      </c>
      <c r="C47" s="11">
        <v>0</v>
      </c>
      <c r="D47" s="11">
        <v>2520.9830800000004</v>
      </c>
    </row>
    <row r="48" spans="1:4" x14ac:dyDescent="0.25">
      <c r="A48" s="10" t="s">
        <v>102</v>
      </c>
      <c r="B48" s="11">
        <v>1177306.0161550001</v>
      </c>
      <c r="C48" s="11">
        <v>50468.755372</v>
      </c>
      <c r="D48" s="11">
        <v>1227774.7715269998</v>
      </c>
    </row>
    <row r="49" spans="1:4" x14ac:dyDescent="0.25">
      <c r="A49" s="10"/>
      <c r="B49" s="11"/>
      <c r="C49" s="11"/>
      <c r="D49" s="11"/>
    </row>
    <row r="50" spans="1:4" x14ac:dyDescent="0.25">
      <c r="A50" s="10" t="s">
        <v>85</v>
      </c>
      <c r="B50" s="11"/>
      <c r="C50" s="11"/>
      <c r="D50" s="11"/>
    </row>
    <row r="51" spans="1:4" x14ac:dyDescent="0.25">
      <c r="A51" s="12">
        <v>251</v>
      </c>
      <c r="B51" s="11">
        <v>452326.85518659995</v>
      </c>
      <c r="C51" s="11">
        <v>-7866.8988240000017</v>
      </c>
      <c r="D51" s="11">
        <v>444459.95636260009</v>
      </c>
    </row>
    <row r="52" spans="1:4" x14ac:dyDescent="0.25">
      <c r="A52" s="12">
        <v>844</v>
      </c>
      <c r="B52" s="11">
        <v>-365.37169560000001</v>
      </c>
      <c r="C52" s="11">
        <v>0</v>
      </c>
      <c r="D52" s="11">
        <v>-365.37169560000001</v>
      </c>
    </row>
    <row r="53" spans="1:4" x14ac:dyDescent="0.25">
      <c r="A53" s="10" t="s">
        <v>103</v>
      </c>
      <c r="B53" s="11">
        <v>451961.48349099996</v>
      </c>
      <c r="C53" s="11">
        <v>-7866.8988240000017</v>
      </c>
      <c r="D53" s="11">
        <v>444094.5846670001</v>
      </c>
    </row>
    <row r="54" spans="1:4" x14ac:dyDescent="0.25">
      <c r="A54" s="10"/>
      <c r="B54" s="11"/>
      <c r="C54" s="11"/>
      <c r="D54" s="11"/>
    </row>
    <row r="55" spans="1:4" x14ac:dyDescent="0.25">
      <c r="A55" s="10" t="s">
        <v>100</v>
      </c>
      <c r="B55" s="11"/>
      <c r="C55" s="11"/>
      <c r="D55" s="11"/>
    </row>
    <row r="56" spans="1:4" x14ac:dyDescent="0.25">
      <c r="A56" s="12">
        <v>297</v>
      </c>
      <c r="B56" s="11">
        <v>408117.59290980006</v>
      </c>
      <c r="C56" s="11">
        <v>702898.59439800004</v>
      </c>
      <c r="D56" s="11">
        <v>1111016.1873078002</v>
      </c>
    </row>
    <row r="57" spans="1:4" x14ac:dyDescent="0.25">
      <c r="A57" s="12">
        <v>838</v>
      </c>
      <c r="B57" s="11">
        <v>457.24953600000003</v>
      </c>
      <c r="C57" s="11">
        <v>0</v>
      </c>
      <c r="D57" s="11">
        <v>457.24953600000003</v>
      </c>
    </row>
    <row r="58" spans="1:4" x14ac:dyDescent="0.25">
      <c r="A58" s="10" t="s">
        <v>105</v>
      </c>
      <c r="B58" s="11">
        <v>408574.84244580008</v>
      </c>
      <c r="C58" s="11">
        <v>702898.59439800004</v>
      </c>
      <c r="D58" s="11">
        <v>1111473.4368438001</v>
      </c>
    </row>
    <row r="59" spans="1:4" x14ac:dyDescent="0.25">
      <c r="A59" s="10"/>
      <c r="B59" s="11"/>
      <c r="C59" s="11"/>
      <c r="D59" s="11"/>
    </row>
    <row r="60" spans="1:4" x14ac:dyDescent="0.25">
      <c r="A60" s="10" t="s">
        <v>15</v>
      </c>
      <c r="B60" s="11"/>
      <c r="C60" s="11"/>
      <c r="D60" s="11"/>
    </row>
    <row r="61" spans="1:4" x14ac:dyDescent="0.25">
      <c r="A61" s="12">
        <v>390</v>
      </c>
      <c r="B61" s="11">
        <v>538359.81380264694</v>
      </c>
      <c r="C61" s="11">
        <v>21426.473071885997</v>
      </c>
      <c r="D61" s="11">
        <v>559786.28687453293</v>
      </c>
    </row>
    <row r="62" spans="1:4" x14ac:dyDescent="0.25">
      <c r="A62" s="12">
        <v>814</v>
      </c>
      <c r="B62" s="11">
        <v>2373.0325863920002</v>
      </c>
      <c r="C62" s="11">
        <v>0</v>
      </c>
      <c r="D62" s="11">
        <v>2373.0325863920002</v>
      </c>
    </row>
    <row r="63" spans="1:4" x14ac:dyDescent="0.25">
      <c r="A63" s="10" t="s">
        <v>45</v>
      </c>
      <c r="B63" s="11">
        <v>540732.84638903895</v>
      </c>
      <c r="C63" s="11">
        <v>21426.473071885997</v>
      </c>
      <c r="D63" s="11">
        <v>562159.31946092495</v>
      </c>
    </row>
    <row r="64" spans="1:4" x14ac:dyDescent="0.25">
      <c r="A64" s="10"/>
      <c r="B64" s="11"/>
      <c r="C64" s="11"/>
      <c r="D64" s="11"/>
    </row>
    <row r="65" spans="1:4" x14ac:dyDescent="0.25">
      <c r="A65" s="10" t="s">
        <v>17</v>
      </c>
      <c r="B65" s="11"/>
      <c r="C65" s="11"/>
      <c r="D65" s="11"/>
    </row>
    <row r="66" spans="1:4" x14ac:dyDescent="0.25">
      <c r="A66" s="12">
        <v>482</v>
      </c>
      <c r="B66" s="11">
        <v>455723.68059</v>
      </c>
      <c r="C66" s="11">
        <v>4679.2412269999995</v>
      </c>
      <c r="D66" s="11">
        <v>460402.92181699997</v>
      </c>
    </row>
    <row r="67" spans="1:4" x14ac:dyDescent="0.25">
      <c r="A67" s="12">
        <v>876</v>
      </c>
      <c r="B67" s="11">
        <v>3968.9087880000006</v>
      </c>
      <c r="C67" s="11">
        <v>0</v>
      </c>
      <c r="D67" s="11">
        <v>3968.9087880000006</v>
      </c>
    </row>
    <row r="68" spans="1:4" x14ac:dyDescent="0.25">
      <c r="A68" s="10" t="s">
        <v>47</v>
      </c>
      <c r="B68" s="11">
        <v>459692.589378</v>
      </c>
      <c r="C68" s="11">
        <v>4679.2412269999995</v>
      </c>
      <c r="D68" s="11">
        <v>464371.83060499997</v>
      </c>
    </row>
    <row r="69" spans="1:4" x14ac:dyDescent="0.25">
      <c r="A69" s="10"/>
      <c r="B69" s="11"/>
      <c r="C69" s="11"/>
      <c r="D69" s="11"/>
    </row>
    <row r="70" spans="1:4" x14ac:dyDescent="0.25">
      <c r="A70" s="10" t="s">
        <v>18</v>
      </c>
      <c r="B70" s="11"/>
      <c r="C70" s="11"/>
      <c r="D70" s="11"/>
    </row>
    <row r="71" spans="1:4" x14ac:dyDescent="0.25">
      <c r="A71" s="12">
        <v>486</v>
      </c>
      <c r="B71" s="11">
        <v>512244.97873199993</v>
      </c>
      <c r="C71" s="11">
        <v>64169.902073000012</v>
      </c>
      <c r="D71" s="11">
        <v>576414.88080499996</v>
      </c>
    </row>
    <row r="72" spans="1:4" x14ac:dyDescent="0.25">
      <c r="A72" s="12">
        <v>487</v>
      </c>
      <c r="B72" s="11">
        <v>-43257.858830999998</v>
      </c>
      <c r="C72" s="11">
        <v>-15545.665280000001</v>
      </c>
      <c r="D72" s="11">
        <v>-58803.524111000006</v>
      </c>
    </row>
    <row r="73" spans="1:4" x14ac:dyDescent="0.25">
      <c r="A73" s="10" t="s">
        <v>190</v>
      </c>
      <c r="B73" s="11">
        <v>468987.11990099994</v>
      </c>
      <c r="C73" s="11">
        <v>48624.236793000011</v>
      </c>
      <c r="D73" s="11">
        <v>517611.35669399996</v>
      </c>
    </row>
    <row r="74" spans="1:4" x14ac:dyDescent="0.25">
      <c r="A74" s="10"/>
      <c r="B74" s="11"/>
      <c r="C74" s="11"/>
      <c r="D74" s="11"/>
    </row>
    <row r="75" spans="1:4" x14ac:dyDescent="0.25">
      <c r="A75" s="10" t="s">
        <v>20</v>
      </c>
      <c r="B75" s="11"/>
      <c r="C75" s="11"/>
      <c r="D75" s="11"/>
    </row>
    <row r="76" spans="1:4" x14ac:dyDescent="0.25">
      <c r="A76" s="12">
        <v>496</v>
      </c>
      <c r="B76" s="11">
        <v>354393.78877500002</v>
      </c>
      <c r="C76" s="11">
        <v>17133.082654999998</v>
      </c>
      <c r="D76" s="11">
        <v>371526.87143000006</v>
      </c>
    </row>
    <row r="77" spans="1:4" x14ac:dyDescent="0.25">
      <c r="A77" s="12">
        <v>498</v>
      </c>
      <c r="B77" s="11">
        <v>162548.56979400001</v>
      </c>
      <c r="C77" s="11">
        <v>19638.328515000001</v>
      </c>
      <c r="D77" s="11">
        <v>182186.89830900004</v>
      </c>
    </row>
    <row r="78" spans="1:4" x14ac:dyDescent="0.25">
      <c r="A78" s="10" t="s">
        <v>49</v>
      </c>
      <c r="B78" s="11">
        <v>516942.35856900003</v>
      </c>
      <c r="C78" s="11">
        <v>36771.411169999999</v>
      </c>
      <c r="D78" s="11">
        <v>553713.76973900013</v>
      </c>
    </row>
    <row r="79" spans="1:4" x14ac:dyDescent="0.25">
      <c r="A79" s="10"/>
      <c r="B79" s="11"/>
      <c r="C79" s="11"/>
      <c r="D79" s="11"/>
    </row>
    <row r="80" spans="1:4" x14ac:dyDescent="0.25">
      <c r="A80" s="10" t="s">
        <v>25</v>
      </c>
      <c r="B80" s="11"/>
      <c r="C80" s="11"/>
      <c r="D80" s="11"/>
    </row>
    <row r="81" spans="1:4" x14ac:dyDescent="0.25">
      <c r="A81" s="12">
        <v>521</v>
      </c>
      <c r="B81" s="11">
        <v>1129581.4590190002</v>
      </c>
      <c r="C81" s="11">
        <v>16601.044979999999</v>
      </c>
      <c r="D81" s="11">
        <v>1146182.5039989999</v>
      </c>
    </row>
    <row r="82" spans="1:4" x14ac:dyDescent="0.25">
      <c r="A82" s="12">
        <v>522</v>
      </c>
      <c r="B82" s="11">
        <v>30943.355326000001</v>
      </c>
      <c r="C82" s="11">
        <v>-710.20677000000001</v>
      </c>
      <c r="D82" s="11">
        <v>30233.148556000004</v>
      </c>
    </row>
    <row r="83" spans="1:4" x14ac:dyDescent="0.25">
      <c r="A83" s="10" t="s">
        <v>191</v>
      </c>
      <c r="B83" s="11">
        <v>1160524.8143450001</v>
      </c>
      <c r="C83" s="11">
        <v>15890.838209999998</v>
      </c>
      <c r="D83" s="11">
        <v>1176415.652555</v>
      </c>
    </row>
    <row r="84" spans="1:4" x14ac:dyDescent="0.25">
      <c r="A84" s="10"/>
      <c r="B84" s="11"/>
      <c r="C84" s="11"/>
      <c r="D84" s="11"/>
    </row>
    <row r="85" spans="1:4" x14ac:dyDescent="0.25">
      <c r="A85" s="10" t="s">
        <v>26</v>
      </c>
      <c r="B85" s="11"/>
      <c r="C85" s="11"/>
      <c r="D85" s="11"/>
    </row>
    <row r="86" spans="1:4" x14ac:dyDescent="0.25">
      <c r="A86" s="12">
        <v>525</v>
      </c>
      <c r="B86" s="11">
        <v>132717.07295730003</v>
      </c>
      <c r="C86" s="11">
        <v>50899.745870999999</v>
      </c>
      <c r="D86" s="11">
        <v>183616.81882829999</v>
      </c>
    </row>
    <row r="87" spans="1:4" x14ac:dyDescent="0.25">
      <c r="A87" s="10" t="s">
        <v>51</v>
      </c>
      <c r="B87" s="11">
        <v>132717.07295730003</v>
      </c>
      <c r="C87" s="11">
        <v>50899.745870999999</v>
      </c>
      <c r="D87" s="11">
        <v>183616.81882829999</v>
      </c>
    </row>
    <row r="88" spans="1:4" x14ac:dyDescent="0.25">
      <c r="A88" s="10"/>
      <c r="B88" s="11"/>
      <c r="C88" s="11"/>
      <c r="D88" s="11"/>
    </row>
    <row r="89" spans="1:4" x14ac:dyDescent="0.25">
      <c r="A89" s="10" t="s">
        <v>176</v>
      </c>
      <c r="B89" s="11"/>
      <c r="C89" s="11"/>
      <c r="D89" s="11"/>
    </row>
    <row r="90" spans="1:4" x14ac:dyDescent="0.25">
      <c r="A90" s="12">
        <v>555</v>
      </c>
      <c r="B90" s="11">
        <v>226669.274</v>
      </c>
      <c r="C90" s="11">
        <v>187405.82418999998</v>
      </c>
      <c r="D90" s="11">
        <v>414075.09818999999</v>
      </c>
    </row>
    <row r="91" spans="1:4" x14ac:dyDescent="0.25">
      <c r="A91" s="10" t="s">
        <v>192</v>
      </c>
      <c r="B91" s="11">
        <v>226669.274</v>
      </c>
      <c r="C91" s="11">
        <v>187405.82418999998</v>
      </c>
      <c r="D91" s="11">
        <v>414075.09818999999</v>
      </c>
    </row>
    <row r="92" spans="1:4" x14ac:dyDescent="0.25">
      <c r="A92" s="10"/>
      <c r="B92" s="11"/>
      <c r="C92" s="11"/>
      <c r="D92" s="11"/>
    </row>
    <row r="93" spans="1:4" x14ac:dyDescent="0.25">
      <c r="A93" s="9" t="s">
        <v>201</v>
      </c>
      <c r="B93" s="11">
        <v>5544108.417631139</v>
      </c>
      <c r="C93" s="11">
        <v>1111198.2214788862</v>
      </c>
      <c r="D93" s="11">
        <v>6655306.639110025</v>
      </c>
    </row>
    <row r="94" spans="1:4" x14ac:dyDescent="0.25">
      <c r="A94" s="9"/>
      <c r="B94" s="11"/>
      <c r="C94" s="11"/>
      <c r="D94" s="11"/>
    </row>
    <row r="95" spans="1:4" x14ac:dyDescent="0.25">
      <c r="A95" s="9" t="s">
        <v>55</v>
      </c>
      <c r="B95" s="11"/>
      <c r="C95" s="11"/>
      <c r="D95" s="11"/>
    </row>
    <row r="96" spans="1:4" x14ac:dyDescent="0.25">
      <c r="A96" s="10" t="s">
        <v>16</v>
      </c>
      <c r="B96" s="11"/>
      <c r="C96" s="11"/>
      <c r="D96" s="11"/>
    </row>
    <row r="97" spans="1:4" x14ac:dyDescent="0.25">
      <c r="A97" s="12">
        <v>427</v>
      </c>
      <c r="B97" s="11">
        <v>-698.97393810000005</v>
      </c>
      <c r="C97" s="11">
        <v>0</v>
      </c>
      <c r="D97" s="11">
        <v>-698.97393810000005</v>
      </c>
    </row>
    <row r="98" spans="1:4" x14ac:dyDescent="0.25">
      <c r="A98" s="12">
        <v>428</v>
      </c>
      <c r="B98" s="11">
        <v>30395.793153599992</v>
      </c>
      <c r="C98" s="11">
        <v>4188.5210304000002</v>
      </c>
      <c r="D98" s="11">
        <v>34584.314184000003</v>
      </c>
    </row>
    <row r="99" spans="1:4" x14ac:dyDescent="0.25">
      <c r="A99" s="12">
        <v>430</v>
      </c>
      <c r="B99" s="11">
        <v>872015.84987580008</v>
      </c>
      <c r="C99" s="11">
        <v>156304.91297520002</v>
      </c>
      <c r="D99" s="11">
        <v>1028320.7628510001</v>
      </c>
    </row>
    <row r="100" spans="1:4" x14ac:dyDescent="0.25">
      <c r="A100" s="12">
        <v>478</v>
      </c>
      <c r="B100" s="11">
        <v>7098.4035108000016</v>
      </c>
      <c r="C100" s="11">
        <v>85.414275000000004</v>
      </c>
      <c r="D100" s="11">
        <v>7183.8177858000008</v>
      </c>
    </row>
    <row r="101" spans="1:4" x14ac:dyDescent="0.25">
      <c r="A101" s="12">
        <v>959</v>
      </c>
      <c r="B101" s="11">
        <v>0</v>
      </c>
      <c r="C101" s="11">
        <v>0</v>
      </c>
      <c r="D101" s="11">
        <v>0</v>
      </c>
    </row>
    <row r="102" spans="1:4" x14ac:dyDescent="0.25">
      <c r="A102" s="12">
        <v>960</v>
      </c>
      <c r="B102" s="11">
        <v>1036.5969924000001</v>
      </c>
      <c r="C102" s="11">
        <v>0</v>
      </c>
      <c r="D102" s="11">
        <v>1036.5969924000001</v>
      </c>
    </row>
    <row r="103" spans="1:4" x14ac:dyDescent="0.25">
      <c r="A103" s="10" t="s">
        <v>46</v>
      </c>
      <c r="B103" s="11">
        <v>909847.6695945001</v>
      </c>
      <c r="C103" s="11">
        <v>160578.84828060001</v>
      </c>
      <c r="D103" s="11">
        <v>1070426.5178751</v>
      </c>
    </row>
    <row r="104" spans="1:4" x14ac:dyDescent="0.25">
      <c r="A104" s="10"/>
      <c r="B104" s="11"/>
      <c r="C104" s="11"/>
      <c r="D104" s="11"/>
    </row>
    <row r="105" spans="1:4" x14ac:dyDescent="0.25">
      <c r="A105" s="9" t="s">
        <v>202</v>
      </c>
      <c r="B105" s="11">
        <v>909847.6695945001</v>
      </c>
      <c r="C105" s="11">
        <v>160578.84828060001</v>
      </c>
      <c r="D105" s="11">
        <v>1070426.5178751</v>
      </c>
    </row>
    <row r="106" spans="1:4" x14ac:dyDescent="0.25">
      <c r="A106" s="9"/>
      <c r="B106" s="11"/>
      <c r="C106" s="11"/>
      <c r="D106" s="11"/>
    </row>
    <row r="107" spans="1:4" x14ac:dyDescent="0.25">
      <c r="A107" s="9" t="s">
        <v>57</v>
      </c>
      <c r="B107" s="11"/>
      <c r="C107" s="11"/>
      <c r="D107" s="11"/>
    </row>
    <row r="108" spans="1:4" x14ac:dyDescent="0.25">
      <c r="A108" s="10" t="s">
        <v>97</v>
      </c>
      <c r="B108" s="11"/>
      <c r="C108" s="11"/>
      <c r="D108" s="11"/>
    </row>
    <row r="109" spans="1:4" x14ac:dyDescent="0.25">
      <c r="A109" s="12">
        <v>254</v>
      </c>
      <c r="B109" s="11">
        <v>314859.14476079989</v>
      </c>
      <c r="C109" s="11">
        <v>26979.525224400004</v>
      </c>
      <c r="D109" s="11">
        <v>341838.66998519999</v>
      </c>
    </row>
    <row r="110" spans="1:4" x14ac:dyDescent="0.25">
      <c r="A110" s="10" t="s">
        <v>106</v>
      </c>
      <c r="B110" s="11">
        <v>314859.14476079989</v>
      </c>
      <c r="C110" s="11">
        <v>26979.525224400004</v>
      </c>
      <c r="D110" s="11">
        <v>341838.66998519999</v>
      </c>
    </row>
    <row r="111" spans="1:4" x14ac:dyDescent="0.25">
      <c r="A111" s="10"/>
      <c r="B111" s="11"/>
      <c r="C111" s="11"/>
      <c r="D111" s="11"/>
    </row>
    <row r="112" spans="1:4" x14ac:dyDescent="0.25">
      <c r="A112" s="10" t="s">
        <v>99</v>
      </c>
      <c r="B112" s="11"/>
      <c r="C112" s="11"/>
      <c r="D112" s="11"/>
    </row>
    <row r="113" spans="1:4" x14ac:dyDescent="0.25">
      <c r="A113" s="12">
        <v>272</v>
      </c>
      <c r="B113" s="11">
        <v>52594.122657</v>
      </c>
      <c r="C113" s="11">
        <v>6341.9216994000008</v>
      </c>
      <c r="D113" s="11">
        <v>58936.044356399994</v>
      </c>
    </row>
    <row r="114" spans="1:4" x14ac:dyDescent="0.25">
      <c r="A114" s="10" t="s">
        <v>107</v>
      </c>
      <c r="B114" s="11">
        <v>52594.122657</v>
      </c>
      <c r="C114" s="11">
        <v>6341.9216994000008</v>
      </c>
      <c r="D114" s="11">
        <v>58936.044356399994</v>
      </c>
    </row>
    <row r="115" spans="1:4" x14ac:dyDescent="0.25">
      <c r="A115" s="10"/>
      <c r="B115" s="11"/>
      <c r="C115" s="11"/>
      <c r="D115" s="11"/>
    </row>
    <row r="116" spans="1:4" x14ac:dyDescent="0.25">
      <c r="A116" s="9" t="s">
        <v>203</v>
      </c>
      <c r="B116" s="11">
        <v>367453.26741779991</v>
      </c>
      <c r="C116" s="11">
        <v>33321.446923800002</v>
      </c>
      <c r="D116" s="11">
        <v>400774.71434159996</v>
      </c>
    </row>
    <row r="117" spans="1:4" x14ac:dyDescent="0.25">
      <c r="A117" s="9"/>
      <c r="B117" s="11"/>
      <c r="C117" s="11"/>
      <c r="D117" s="11"/>
    </row>
    <row r="118" spans="1:4" x14ac:dyDescent="0.25">
      <c r="A118" s="9" t="s">
        <v>58</v>
      </c>
      <c r="B118" s="11"/>
      <c r="C118" s="11"/>
      <c r="D118" s="11"/>
    </row>
    <row r="119" spans="1:4" x14ac:dyDescent="0.25">
      <c r="A119" s="10" t="s">
        <v>24</v>
      </c>
      <c r="B119" s="11"/>
      <c r="C119" s="11"/>
      <c r="D119" s="11"/>
    </row>
    <row r="120" spans="1:4" x14ac:dyDescent="0.25">
      <c r="A120" s="12">
        <v>518</v>
      </c>
      <c r="B120" s="11">
        <v>22475.992677999999</v>
      </c>
      <c r="C120" s="11">
        <v>3798.5176152000004</v>
      </c>
      <c r="D120" s="11">
        <v>26274.510293200001</v>
      </c>
    </row>
    <row r="121" spans="1:4" x14ac:dyDescent="0.25">
      <c r="A121" s="10" t="s">
        <v>50</v>
      </c>
      <c r="B121" s="11">
        <v>22475.992677999999</v>
      </c>
      <c r="C121" s="11">
        <v>3798.5176152000004</v>
      </c>
      <c r="D121" s="11">
        <v>26274.510293200001</v>
      </c>
    </row>
    <row r="122" spans="1:4" x14ac:dyDescent="0.25">
      <c r="A122" s="10"/>
      <c r="B122" s="11"/>
      <c r="C122" s="11"/>
      <c r="D122" s="11"/>
    </row>
    <row r="123" spans="1:4" x14ac:dyDescent="0.25">
      <c r="A123" s="10" t="s">
        <v>177</v>
      </c>
      <c r="B123" s="11"/>
      <c r="C123" s="11"/>
      <c r="D123" s="11"/>
    </row>
    <row r="124" spans="1:4" x14ac:dyDescent="0.25">
      <c r="A124" s="12">
        <v>540</v>
      </c>
      <c r="B124" s="11">
        <v>439813.4332427</v>
      </c>
      <c r="C124" s="11">
        <v>6063.7367115000006</v>
      </c>
      <c r="D124" s="11">
        <v>445877.16995419998</v>
      </c>
    </row>
    <row r="125" spans="1:4" x14ac:dyDescent="0.25">
      <c r="A125" s="10" t="s">
        <v>179</v>
      </c>
      <c r="B125" s="11">
        <v>439813.4332427</v>
      </c>
      <c r="C125" s="11">
        <v>6063.7367115000006</v>
      </c>
      <c r="D125" s="11">
        <v>445877.16995419998</v>
      </c>
    </row>
    <row r="126" spans="1:4" x14ac:dyDescent="0.25">
      <c r="A126" s="10"/>
      <c r="B126" s="11"/>
      <c r="C126" s="11"/>
      <c r="D126" s="11"/>
    </row>
    <row r="127" spans="1:4" x14ac:dyDescent="0.25">
      <c r="A127" s="9" t="s">
        <v>204</v>
      </c>
      <c r="B127" s="11">
        <v>462289.42592070001</v>
      </c>
      <c r="C127" s="11">
        <v>9862.2543267000001</v>
      </c>
      <c r="D127" s="11">
        <v>472151.68024739996</v>
      </c>
    </row>
    <row r="128" spans="1:4" x14ac:dyDescent="0.25">
      <c r="A128" s="9"/>
      <c r="B128" s="11"/>
      <c r="C128" s="11"/>
      <c r="D128" s="11"/>
    </row>
    <row r="129" spans="1:4" x14ac:dyDescent="0.25">
      <c r="A129" s="9" t="s">
        <v>59</v>
      </c>
      <c r="B129" s="11"/>
      <c r="C129" s="11"/>
      <c r="D129" s="11"/>
    </row>
    <row r="130" spans="1:4" x14ac:dyDescent="0.25">
      <c r="A130" s="10" t="s">
        <v>98</v>
      </c>
      <c r="B130" s="11"/>
      <c r="C130" s="11"/>
      <c r="D130" s="11"/>
    </row>
    <row r="131" spans="1:4" x14ac:dyDescent="0.25">
      <c r="A131" s="12">
        <v>255</v>
      </c>
      <c r="B131" s="11">
        <v>561846.04465950001</v>
      </c>
      <c r="C131" s="11">
        <v>14698.576880000004</v>
      </c>
      <c r="D131" s="11">
        <v>576544.62153949984</v>
      </c>
    </row>
    <row r="132" spans="1:4" x14ac:dyDescent="0.25">
      <c r="A132" s="12">
        <v>858</v>
      </c>
      <c r="B132" s="11">
        <v>3019.5322169999995</v>
      </c>
      <c r="C132" s="11">
        <v>0</v>
      </c>
      <c r="D132" s="11">
        <v>3019.5322169999995</v>
      </c>
    </row>
    <row r="133" spans="1:4" x14ac:dyDescent="0.25">
      <c r="A133" s="10" t="s">
        <v>108</v>
      </c>
      <c r="B133" s="11">
        <v>564865.57687650004</v>
      </c>
      <c r="C133" s="11">
        <v>14698.576880000004</v>
      </c>
      <c r="D133" s="11">
        <v>579564.15375649987</v>
      </c>
    </row>
    <row r="134" spans="1:4" x14ac:dyDescent="0.25">
      <c r="A134" s="10"/>
      <c r="B134" s="11"/>
      <c r="C134" s="11"/>
      <c r="D134" s="11"/>
    </row>
    <row r="135" spans="1:4" x14ac:dyDescent="0.25">
      <c r="A135" s="9" t="s">
        <v>205</v>
      </c>
      <c r="B135" s="11">
        <v>564865.57687650004</v>
      </c>
      <c r="C135" s="11">
        <v>14698.576880000004</v>
      </c>
      <c r="D135" s="11">
        <v>579564.15375649987</v>
      </c>
    </row>
    <row r="136" spans="1:4" x14ac:dyDescent="0.25">
      <c r="A136" s="9"/>
      <c r="B136" s="11"/>
      <c r="C136" s="11"/>
      <c r="D136" s="11"/>
    </row>
    <row r="137" spans="1:4" x14ac:dyDescent="0.25">
      <c r="A137" s="9" t="s">
        <v>4</v>
      </c>
      <c r="B137" s="11"/>
      <c r="C137" s="11"/>
      <c r="D137" s="11"/>
    </row>
    <row r="138" spans="1:4" x14ac:dyDescent="0.25">
      <c r="A138" s="10" t="s">
        <v>19</v>
      </c>
      <c r="B138" s="11"/>
      <c r="C138" s="11"/>
      <c r="D138" s="11"/>
    </row>
    <row r="139" spans="1:4" x14ac:dyDescent="0.25">
      <c r="A139" s="12">
        <v>488</v>
      </c>
      <c r="B139" s="11">
        <v>2917.3659539999999</v>
      </c>
      <c r="C139" s="11">
        <v>175.04971400000002</v>
      </c>
      <c r="D139" s="11">
        <v>3092.4156680000001</v>
      </c>
    </row>
    <row r="140" spans="1:4" x14ac:dyDescent="0.25">
      <c r="A140" s="12">
        <v>489</v>
      </c>
      <c r="B140" s="11">
        <v>-3.3203040000000001</v>
      </c>
      <c r="C140" s="11">
        <v>608.15143799999987</v>
      </c>
      <c r="D140" s="11">
        <v>604.83113400000002</v>
      </c>
    </row>
    <row r="141" spans="1:4" x14ac:dyDescent="0.25">
      <c r="A141" s="12">
        <v>490</v>
      </c>
      <c r="B141" s="11">
        <v>9651.2098462500016</v>
      </c>
      <c r="C141" s="11">
        <v>24326.249220250003</v>
      </c>
      <c r="D141" s="11">
        <v>33977.459066500007</v>
      </c>
    </row>
    <row r="142" spans="1:4" x14ac:dyDescent="0.25">
      <c r="A142" s="12">
        <v>491</v>
      </c>
      <c r="B142" s="11">
        <v>559233.94198649994</v>
      </c>
      <c r="C142" s="11">
        <v>47.150437000000004</v>
      </c>
      <c r="D142" s="11">
        <v>559281.09242350003</v>
      </c>
    </row>
    <row r="143" spans="1:4" x14ac:dyDescent="0.25">
      <c r="A143" s="12">
        <v>544</v>
      </c>
      <c r="B143" s="11">
        <v>887.558763</v>
      </c>
      <c r="C143" s="11">
        <v>0</v>
      </c>
      <c r="D143" s="11">
        <v>887.558763</v>
      </c>
    </row>
    <row r="144" spans="1:4" x14ac:dyDescent="0.25">
      <c r="A144" s="12">
        <v>545</v>
      </c>
      <c r="B144" s="11">
        <v>1.7240040000000001</v>
      </c>
      <c r="C144" s="11">
        <v>0</v>
      </c>
      <c r="D144" s="11">
        <v>1.7240040000000001</v>
      </c>
    </row>
    <row r="145" spans="1:4" x14ac:dyDescent="0.25">
      <c r="A145" s="12">
        <v>546</v>
      </c>
      <c r="B145" s="11">
        <v>294721.35314925003</v>
      </c>
      <c r="C145" s="11">
        <v>1653.9936692500003</v>
      </c>
      <c r="D145" s="11">
        <v>296375.34681849997</v>
      </c>
    </row>
    <row r="146" spans="1:4" x14ac:dyDescent="0.25">
      <c r="A146" s="10" t="s">
        <v>48</v>
      </c>
      <c r="B146" s="11">
        <v>867409.83339899988</v>
      </c>
      <c r="C146" s="11">
        <v>26810.594478500007</v>
      </c>
      <c r="D146" s="11">
        <v>894220.42787749995</v>
      </c>
    </row>
    <row r="147" spans="1:4" x14ac:dyDescent="0.25">
      <c r="A147" s="10"/>
      <c r="B147" s="11"/>
      <c r="C147" s="11"/>
      <c r="D147" s="11"/>
    </row>
    <row r="148" spans="1:4" x14ac:dyDescent="0.25">
      <c r="A148" s="9" t="s">
        <v>206</v>
      </c>
      <c r="B148" s="11">
        <v>867409.83339899988</v>
      </c>
      <c r="C148" s="11">
        <v>26810.594478500007</v>
      </c>
      <c r="D148" s="11">
        <v>894220.42787749995</v>
      </c>
    </row>
    <row r="149" spans="1:4" x14ac:dyDescent="0.25">
      <c r="A149" s="9"/>
      <c r="B149" s="11"/>
      <c r="C149" s="11"/>
      <c r="D149" s="11"/>
    </row>
    <row r="150" spans="1:4" x14ac:dyDescent="0.25">
      <c r="A150" s="9" t="s">
        <v>27</v>
      </c>
      <c r="B150" s="11">
        <v>12615442.76223824</v>
      </c>
      <c r="C150" s="11">
        <v>1772172.410417536</v>
      </c>
      <c r="D150" s="11">
        <v>14387615.172655774</v>
      </c>
    </row>
  </sheetData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96"/>
  <sheetViews>
    <sheetView workbookViewId="0">
      <selection activeCell="A5" sqref="A5"/>
    </sheetView>
  </sheetViews>
  <sheetFormatPr defaultRowHeight="15" x14ac:dyDescent="0.25"/>
  <cols>
    <col min="1" max="1" width="43" customWidth="1"/>
    <col min="2" max="2" width="18.140625" customWidth="1"/>
    <col min="3" max="3" width="17.140625" customWidth="1"/>
    <col min="4" max="4" width="15.7109375" customWidth="1"/>
  </cols>
  <sheetData>
    <row r="1" spans="1:4" x14ac:dyDescent="0.25">
      <c r="A1" s="17" t="s">
        <v>214</v>
      </c>
    </row>
    <row r="2" spans="1:4" x14ac:dyDescent="0.25">
      <c r="A2" s="17" t="s">
        <v>215</v>
      </c>
    </row>
    <row r="3" spans="1:4" x14ac:dyDescent="0.25">
      <c r="A3" s="17"/>
    </row>
    <row r="4" spans="1:4" x14ac:dyDescent="0.25">
      <c r="A4" s="47" t="s">
        <v>216</v>
      </c>
      <c r="B4" t="s">
        <v>165</v>
      </c>
      <c r="C4" t="s">
        <v>159</v>
      </c>
      <c r="D4" t="s">
        <v>160</v>
      </c>
    </row>
    <row r="5" spans="1:4" x14ac:dyDescent="0.25">
      <c r="A5" s="9" t="s">
        <v>60</v>
      </c>
      <c r="B5" s="11"/>
      <c r="C5" s="11"/>
      <c r="D5" s="11"/>
    </row>
    <row r="6" spans="1:4" x14ac:dyDescent="0.25">
      <c r="A6" s="10" t="s">
        <v>92</v>
      </c>
      <c r="B6" s="11">
        <v>110832.07513000001</v>
      </c>
      <c r="C6" s="11">
        <v>5088.6513649999997</v>
      </c>
      <c r="D6" s="11">
        <v>115920.72649500001</v>
      </c>
    </row>
    <row r="7" spans="1:4" x14ac:dyDescent="0.25">
      <c r="A7" s="10" t="s">
        <v>85</v>
      </c>
      <c r="B7" s="11">
        <v>54626.999060000002</v>
      </c>
      <c r="C7" s="11">
        <v>-1024.895225</v>
      </c>
      <c r="D7" s="11">
        <v>53602.103835000002</v>
      </c>
    </row>
    <row r="8" spans="1:4" x14ac:dyDescent="0.25">
      <c r="A8" s="10" t="s">
        <v>97</v>
      </c>
      <c r="B8" s="11">
        <v>37335.205111199997</v>
      </c>
      <c r="C8" s="11">
        <v>3325.6062419999998</v>
      </c>
      <c r="D8" s="11">
        <v>40660.811353199999</v>
      </c>
    </row>
    <row r="9" spans="1:4" x14ac:dyDescent="0.25">
      <c r="A9" s="10" t="s">
        <v>98</v>
      </c>
      <c r="B9" s="11">
        <v>65575.028034999996</v>
      </c>
      <c r="C9" s="11">
        <v>1758.9747625</v>
      </c>
      <c r="D9" s="11">
        <v>67334.002797499998</v>
      </c>
    </row>
    <row r="10" spans="1:4" x14ac:dyDescent="0.25">
      <c r="A10" s="10" t="s">
        <v>99</v>
      </c>
      <c r="B10" s="11">
        <v>6236.4787230000002</v>
      </c>
      <c r="C10" s="11">
        <v>781.73111699999993</v>
      </c>
      <c r="D10" s="11">
        <v>7018.2098400000004</v>
      </c>
    </row>
    <row r="11" spans="1:4" x14ac:dyDescent="0.25">
      <c r="A11" s="10" t="s">
        <v>87</v>
      </c>
      <c r="B11" s="11">
        <v>131348.06841499999</v>
      </c>
      <c r="C11" s="11">
        <v>6904.470225</v>
      </c>
      <c r="D11" s="11">
        <v>138252.53863999998</v>
      </c>
    </row>
    <row r="12" spans="1:4" x14ac:dyDescent="0.25">
      <c r="A12" s="10" t="s">
        <v>100</v>
      </c>
      <c r="B12" s="11">
        <v>50386.387509</v>
      </c>
      <c r="C12" s="11">
        <v>93520.519950000002</v>
      </c>
      <c r="D12" s="11">
        <v>143906.90745900001</v>
      </c>
    </row>
    <row r="13" spans="1:4" x14ac:dyDescent="0.25">
      <c r="A13" s="10" t="s">
        <v>15</v>
      </c>
      <c r="B13" s="11">
        <v>51707.448673710998</v>
      </c>
      <c r="C13" s="11">
        <v>2195.7676243899996</v>
      </c>
      <c r="D13" s="11">
        <v>53903.216298100997</v>
      </c>
    </row>
    <row r="14" spans="1:4" x14ac:dyDescent="0.25">
      <c r="A14" s="10" t="s">
        <v>16</v>
      </c>
      <c r="B14" s="11">
        <v>105507.48813210001</v>
      </c>
      <c r="C14" s="11">
        <v>19460.992499999997</v>
      </c>
      <c r="D14" s="11">
        <v>124968.48063210001</v>
      </c>
    </row>
    <row r="15" spans="1:4" x14ac:dyDescent="0.25">
      <c r="A15" s="10" t="s">
        <v>17</v>
      </c>
      <c r="B15" s="11">
        <v>43965.786611000003</v>
      </c>
      <c r="C15" s="11">
        <v>479.524855</v>
      </c>
      <c r="D15" s="11">
        <v>44445.311466000006</v>
      </c>
    </row>
    <row r="16" spans="1:4" x14ac:dyDescent="0.25">
      <c r="A16" s="10" t="s">
        <v>18</v>
      </c>
      <c r="B16" s="11">
        <v>44838.561851000006</v>
      </c>
      <c r="C16" s="11">
        <v>4982.9724449999994</v>
      </c>
      <c r="D16" s="11">
        <v>49821.534295999998</v>
      </c>
    </row>
    <row r="17" spans="1:4" x14ac:dyDescent="0.25">
      <c r="A17" s="10" t="s">
        <v>19</v>
      </c>
      <c r="B17" s="11">
        <v>186979.71789299999</v>
      </c>
      <c r="C17" s="11">
        <v>5885.0017274999991</v>
      </c>
      <c r="D17" s="11">
        <v>192864.71962049999</v>
      </c>
    </row>
    <row r="18" spans="1:4" x14ac:dyDescent="0.25">
      <c r="A18" s="10" t="s">
        <v>11</v>
      </c>
      <c r="B18" s="11">
        <v>17374.733346749999</v>
      </c>
      <c r="C18" s="11">
        <v>365.22729099999998</v>
      </c>
      <c r="D18" s="11">
        <v>17739.960637749999</v>
      </c>
    </row>
    <row r="19" spans="1:4" x14ac:dyDescent="0.25">
      <c r="A19" s="10" t="s">
        <v>20</v>
      </c>
      <c r="B19" s="11">
        <v>54362.600649</v>
      </c>
      <c r="C19" s="11">
        <v>4125.7487299999993</v>
      </c>
      <c r="D19" s="11">
        <v>58488.349379000007</v>
      </c>
    </row>
    <row r="20" spans="1:4" x14ac:dyDescent="0.25">
      <c r="A20" s="10" t="s">
        <v>21</v>
      </c>
      <c r="B20" s="11">
        <v>33347.485152499998</v>
      </c>
      <c r="C20" s="11">
        <v>2820.6536850000002</v>
      </c>
      <c r="D20" s="11">
        <v>36168.138837500002</v>
      </c>
    </row>
    <row r="21" spans="1:4" x14ac:dyDescent="0.25">
      <c r="A21" s="10" t="s">
        <v>23</v>
      </c>
      <c r="B21" s="11">
        <v>7486.7038482500011</v>
      </c>
      <c r="C21" s="11">
        <v>579.58978275000004</v>
      </c>
      <c r="D21" s="11">
        <v>8066.2936310000014</v>
      </c>
    </row>
    <row r="22" spans="1:4" x14ac:dyDescent="0.25">
      <c r="A22" s="10" t="s">
        <v>24</v>
      </c>
      <c r="B22" s="11">
        <v>3493.3146700000002</v>
      </c>
      <c r="C22" s="11">
        <v>613.58030999999994</v>
      </c>
      <c r="D22" s="11">
        <v>4106.89498</v>
      </c>
    </row>
    <row r="23" spans="1:4" x14ac:dyDescent="0.25">
      <c r="A23" s="10" t="s">
        <v>25</v>
      </c>
      <c r="B23" s="11">
        <v>122042.90474499999</v>
      </c>
      <c r="C23" s="11">
        <v>1782.9504899999999</v>
      </c>
      <c r="D23" s="11">
        <v>123825.855235</v>
      </c>
    </row>
    <row r="24" spans="1:4" x14ac:dyDescent="0.25">
      <c r="A24" s="10" t="s">
        <v>26</v>
      </c>
      <c r="B24" s="11">
        <v>13956.7692933</v>
      </c>
      <c r="C24" s="11">
        <v>5710.9464989999997</v>
      </c>
      <c r="D24" s="11">
        <v>19667.715792299998</v>
      </c>
    </row>
    <row r="25" spans="1:4" x14ac:dyDescent="0.25">
      <c r="A25" s="10" t="s">
        <v>177</v>
      </c>
      <c r="B25" s="11">
        <v>100894.5468465</v>
      </c>
      <c r="C25" s="11">
        <v>1497.1705124999999</v>
      </c>
      <c r="D25" s="11">
        <v>102391.717359</v>
      </c>
    </row>
    <row r="26" spans="1:4" x14ac:dyDescent="0.25">
      <c r="A26" s="10" t="s">
        <v>172</v>
      </c>
      <c r="B26" s="11">
        <v>318016.04891299998</v>
      </c>
      <c r="C26" s="11">
        <v>47385.293720000001</v>
      </c>
      <c r="D26" s="11">
        <v>365401.34263299999</v>
      </c>
    </row>
    <row r="27" spans="1:4" x14ac:dyDescent="0.25">
      <c r="A27" s="10" t="s">
        <v>176</v>
      </c>
      <c r="B27" s="11">
        <v>23836.954000000002</v>
      </c>
      <c r="C27" s="11">
        <v>21026.915109999998</v>
      </c>
      <c r="D27" s="11">
        <v>44863.86911</v>
      </c>
    </row>
    <row r="28" spans="1:4" x14ac:dyDescent="0.25">
      <c r="A28" s="10" t="s">
        <v>178</v>
      </c>
      <c r="B28" s="11">
        <v>22187.896271399997</v>
      </c>
      <c r="C28" s="11">
        <v>0</v>
      </c>
      <c r="D28" s="11">
        <v>22187.896271399997</v>
      </c>
    </row>
    <row r="29" spans="1:4" x14ac:dyDescent="0.25">
      <c r="A29" s="9" t="s">
        <v>124</v>
      </c>
      <c r="B29" s="11">
        <v>1606339.2028797108</v>
      </c>
      <c r="C29" s="11">
        <v>229267.39371863997</v>
      </c>
      <c r="D29" s="11">
        <v>1835606.5965983514</v>
      </c>
    </row>
    <row r="30" spans="1:4" x14ac:dyDescent="0.25">
      <c r="A30" s="9"/>
      <c r="B30" s="11"/>
      <c r="C30" s="11"/>
      <c r="D30" s="11"/>
    </row>
    <row r="31" spans="1:4" x14ac:dyDescent="0.25">
      <c r="A31" s="9" t="s">
        <v>61</v>
      </c>
      <c r="B31" s="11"/>
      <c r="C31" s="11"/>
      <c r="D31" s="11"/>
    </row>
    <row r="32" spans="1:4" x14ac:dyDescent="0.25">
      <c r="A32" s="10" t="s">
        <v>92</v>
      </c>
      <c r="B32" s="11">
        <v>10918.940269999999</v>
      </c>
      <c r="C32" s="11">
        <v>484.42183300000005</v>
      </c>
      <c r="D32" s="11">
        <v>11403.362102999999</v>
      </c>
    </row>
    <row r="33" spans="1:4" x14ac:dyDescent="0.25">
      <c r="A33" s="10" t="s">
        <v>85</v>
      </c>
      <c r="B33" s="11">
        <v>5381.7357400000001</v>
      </c>
      <c r="C33" s="11">
        <v>-97.566445000000002</v>
      </c>
      <c r="D33" s="11">
        <v>5284.1692949999997</v>
      </c>
    </row>
    <row r="34" spans="1:4" x14ac:dyDescent="0.25">
      <c r="A34" s="10" t="s">
        <v>97</v>
      </c>
      <c r="B34" s="11">
        <v>3678.1849847999997</v>
      </c>
      <c r="C34" s="11">
        <v>316.58609640000003</v>
      </c>
      <c r="D34" s="11">
        <v>3994.7710811999996</v>
      </c>
    </row>
    <row r="35" spans="1:4" x14ac:dyDescent="0.25">
      <c r="A35" s="10" t="s">
        <v>98</v>
      </c>
      <c r="B35" s="11">
        <v>6460.3122649999996</v>
      </c>
      <c r="C35" s="11">
        <v>167.44825250000002</v>
      </c>
      <c r="D35" s="11">
        <v>6627.7605174999999</v>
      </c>
    </row>
    <row r="36" spans="1:4" x14ac:dyDescent="0.25">
      <c r="A36" s="10" t="s">
        <v>99</v>
      </c>
      <c r="B36" s="11">
        <v>614.40461700000003</v>
      </c>
      <c r="C36" s="11">
        <v>74.418071400000002</v>
      </c>
      <c r="D36" s="11">
        <v>688.82268840000006</v>
      </c>
    </row>
    <row r="37" spans="1:4" x14ac:dyDescent="0.25">
      <c r="A37" s="10" t="s">
        <v>87</v>
      </c>
      <c r="B37" s="11">
        <v>12940.132285</v>
      </c>
      <c r="C37" s="11">
        <v>657.28144500000008</v>
      </c>
      <c r="D37" s="11">
        <v>13597.41373</v>
      </c>
    </row>
    <row r="38" spans="1:4" x14ac:dyDescent="0.25">
      <c r="A38" s="10" t="s">
        <v>100</v>
      </c>
      <c r="B38" s="11">
        <v>4963.9597110000004</v>
      </c>
      <c r="C38" s="11">
        <v>8902.826790000001</v>
      </c>
      <c r="D38" s="11">
        <v>13866.786501</v>
      </c>
    </row>
    <row r="39" spans="1:4" x14ac:dyDescent="0.25">
      <c r="A39" s="10" t="s">
        <v>15</v>
      </c>
      <c r="B39" s="11">
        <v>5094.1078466689996</v>
      </c>
      <c r="C39" s="11">
        <v>209.02940703799999</v>
      </c>
      <c r="D39" s="11">
        <v>5303.1372537069992</v>
      </c>
    </row>
    <row r="40" spans="1:4" x14ac:dyDescent="0.25">
      <c r="A40" s="10" t="s">
        <v>16</v>
      </c>
      <c r="B40" s="11">
        <v>10394.373285900001</v>
      </c>
      <c r="C40" s="11">
        <v>1852.6185</v>
      </c>
      <c r="D40" s="11">
        <v>12246.9917859</v>
      </c>
    </row>
    <row r="41" spans="1:4" x14ac:dyDescent="0.25">
      <c r="A41" s="10" t="s">
        <v>17</v>
      </c>
      <c r="B41" s="11">
        <v>4331.4157689999993</v>
      </c>
      <c r="C41" s="11">
        <v>45.649091000000006</v>
      </c>
      <c r="D41" s="11">
        <v>4377.0648599999995</v>
      </c>
    </row>
    <row r="42" spans="1:4" x14ac:dyDescent="0.25">
      <c r="A42" s="10" t="s">
        <v>18</v>
      </c>
      <c r="B42" s="11">
        <v>4417.3997289999998</v>
      </c>
      <c r="C42" s="11">
        <v>474.36156900000003</v>
      </c>
      <c r="D42" s="11">
        <v>4891.7612980000004</v>
      </c>
    </row>
    <row r="43" spans="1:4" x14ac:dyDescent="0.25">
      <c r="A43" s="10" t="s">
        <v>19</v>
      </c>
      <c r="B43" s="11">
        <v>18420.844046999999</v>
      </c>
      <c r="C43" s="11">
        <v>560.2316055</v>
      </c>
      <c r="D43" s="11">
        <v>18981.0756525</v>
      </c>
    </row>
    <row r="44" spans="1:4" x14ac:dyDescent="0.25">
      <c r="A44" s="10" t="s">
        <v>11</v>
      </c>
      <c r="B44" s="11">
        <v>1711.72176825</v>
      </c>
      <c r="C44" s="11">
        <v>34.768362199999999</v>
      </c>
      <c r="D44" s="11">
        <v>1746.4901304499999</v>
      </c>
    </row>
    <row r="45" spans="1:4" x14ac:dyDescent="0.25">
      <c r="A45" s="10" t="s">
        <v>20</v>
      </c>
      <c r="B45" s="11">
        <v>5355.6877709999999</v>
      </c>
      <c r="C45" s="11">
        <v>392.75686600000006</v>
      </c>
      <c r="D45" s="11">
        <v>5748.4446370000005</v>
      </c>
    </row>
    <row r="46" spans="1:4" x14ac:dyDescent="0.25">
      <c r="A46" s="10" t="s">
        <v>21</v>
      </c>
      <c r="B46" s="11">
        <v>3285.3232974999996</v>
      </c>
      <c r="C46" s="11">
        <v>268.51637699999998</v>
      </c>
      <c r="D46" s="11">
        <v>3553.8396745</v>
      </c>
    </row>
    <row r="47" spans="1:4" x14ac:dyDescent="0.25">
      <c r="A47" s="10" t="s">
        <v>23</v>
      </c>
      <c r="B47" s="11">
        <v>737.57413675000009</v>
      </c>
      <c r="C47" s="11">
        <v>55.174922550000012</v>
      </c>
      <c r="D47" s="11">
        <v>792.74905930000011</v>
      </c>
    </row>
    <row r="48" spans="1:4" x14ac:dyDescent="0.25">
      <c r="A48" s="10" t="s">
        <v>24</v>
      </c>
      <c r="B48" s="11">
        <v>344.15393</v>
      </c>
      <c r="C48" s="11">
        <v>58.410702000000001</v>
      </c>
      <c r="D48" s="11">
        <v>402.56463200000002</v>
      </c>
    </row>
    <row r="49" spans="1:4" x14ac:dyDescent="0.25">
      <c r="A49" s="10" t="s">
        <v>25</v>
      </c>
      <c r="B49" s="11">
        <v>12023.407354999999</v>
      </c>
      <c r="C49" s="11">
        <v>169.73065800000001</v>
      </c>
      <c r="D49" s="11">
        <v>12193.138013</v>
      </c>
    </row>
    <row r="50" spans="1:4" x14ac:dyDescent="0.25">
      <c r="A50" s="10" t="s">
        <v>26</v>
      </c>
      <c r="B50" s="11">
        <v>1374.9912207</v>
      </c>
      <c r="C50" s="11">
        <v>543.66215580000005</v>
      </c>
      <c r="D50" s="11">
        <v>1918.6533764999999</v>
      </c>
    </row>
    <row r="51" spans="1:4" x14ac:dyDescent="0.25">
      <c r="A51" s="10" t="s">
        <v>177</v>
      </c>
      <c r="B51" s="11">
        <v>9939.9161234999992</v>
      </c>
      <c r="C51" s="11">
        <v>142.52540250000001</v>
      </c>
      <c r="D51" s="11">
        <v>10082.441525999999</v>
      </c>
    </row>
    <row r="52" spans="1:4" x14ac:dyDescent="0.25">
      <c r="A52" s="10" t="s">
        <v>172</v>
      </c>
      <c r="B52" s="11">
        <v>31330.264627</v>
      </c>
      <c r="C52" s="11">
        <v>4510.9144240000005</v>
      </c>
      <c r="D52" s="11">
        <v>35841.179050999999</v>
      </c>
    </row>
    <row r="53" spans="1:4" x14ac:dyDescent="0.25">
      <c r="A53" s="10" t="s">
        <v>176</v>
      </c>
      <c r="B53" s="11">
        <v>2348.366</v>
      </c>
      <c r="C53" s="11">
        <v>2001.6888620000002</v>
      </c>
      <c r="D53" s="11">
        <v>4350.054862</v>
      </c>
    </row>
    <row r="54" spans="1:4" x14ac:dyDescent="0.25">
      <c r="A54" s="10" t="s">
        <v>178</v>
      </c>
      <c r="B54" s="11">
        <v>2185.9043405999996</v>
      </c>
      <c r="C54" s="11">
        <v>0</v>
      </c>
      <c r="D54" s="11">
        <v>2185.9043405999996</v>
      </c>
    </row>
    <row r="55" spans="1:4" x14ac:dyDescent="0.25">
      <c r="A55" s="9" t="s">
        <v>125</v>
      </c>
      <c r="B55" s="11">
        <v>158253.12112066904</v>
      </c>
      <c r="C55" s="11">
        <v>21825.454947888004</v>
      </c>
      <c r="D55" s="11">
        <v>180078.57606855704</v>
      </c>
    </row>
    <row r="56" spans="1:4" x14ac:dyDescent="0.25">
      <c r="A56" s="9"/>
      <c r="B56" s="11"/>
      <c r="C56" s="11"/>
      <c r="D56" s="11"/>
    </row>
    <row r="57" spans="1:4" x14ac:dyDescent="0.25">
      <c r="A57" s="9" t="s">
        <v>62</v>
      </c>
      <c r="B57" s="11"/>
      <c r="C57" s="11"/>
      <c r="D57" s="11"/>
    </row>
    <row r="58" spans="1:4" x14ac:dyDescent="0.25">
      <c r="A58" s="10" t="s">
        <v>92</v>
      </c>
      <c r="B58" s="11">
        <v>40776.927380000001</v>
      </c>
      <c r="C58" s="11">
        <v>1693.254297</v>
      </c>
      <c r="D58" s="11">
        <v>42470.181677</v>
      </c>
    </row>
    <row r="59" spans="1:4" x14ac:dyDescent="0.25">
      <c r="A59" s="10" t="s">
        <v>85</v>
      </c>
      <c r="B59" s="11">
        <v>20098.163560000001</v>
      </c>
      <c r="C59" s="11">
        <v>-341.03500500000001</v>
      </c>
      <c r="D59" s="11">
        <v>19757.128554999999</v>
      </c>
    </row>
    <row r="60" spans="1:4" x14ac:dyDescent="0.25">
      <c r="A60" s="10" t="s">
        <v>97</v>
      </c>
      <c r="B60" s="11">
        <v>13736.2306512</v>
      </c>
      <c r="C60" s="11">
        <v>1106.5991076</v>
      </c>
      <c r="D60" s="11">
        <v>14842.829758799999</v>
      </c>
    </row>
    <row r="61" spans="1:4" x14ac:dyDescent="0.25">
      <c r="A61" s="10" t="s">
        <v>98</v>
      </c>
      <c r="B61" s="11">
        <v>24126.121910000002</v>
      </c>
      <c r="C61" s="11">
        <v>585.30077249999999</v>
      </c>
      <c r="D61" s="11">
        <v>24711.422682500001</v>
      </c>
    </row>
    <row r="62" spans="1:4" x14ac:dyDescent="0.25">
      <c r="A62" s="10" t="s">
        <v>99</v>
      </c>
      <c r="B62" s="11">
        <v>2294.5021980000001</v>
      </c>
      <c r="C62" s="11">
        <v>260.12188259999999</v>
      </c>
      <c r="D62" s="11">
        <v>2554.6240806000001</v>
      </c>
    </row>
    <row r="63" spans="1:4" x14ac:dyDescent="0.25">
      <c r="A63" s="10" t="s">
        <v>87</v>
      </c>
      <c r="B63" s="11">
        <v>48325.095789999999</v>
      </c>
      <c r="C63" s="11">
        <v>2297.4700050000001</v>
      </c>
      <c r="D63" s="11">
        <v>50622.565795000002</v>
      </c>
    </row>
    <row r="64" spans="1:4" x14ac:dyDescent="0.25">
      <c r="A64" s="10" t="s">
        <v>100</v>
      </c>
      <c r="B64" s="11">
        <v>18537.973434</v>
      </c>
      <c r="C64" s="11">
        <v>31119.055109999998</v>
      </c>
      <c r="D64" s="11">
        <v>49657.028543999993</v>
      </c>
    </row>
    <row r="65" spans="1:4" x14ac:dyDescent="0.25">
      <c r="A65" s="10" t="s">
        <v>15</v>
      </c>
      <c r="B65" s="11">
        <v>19024.013374285998</v>
      </c>
      <c r="C65" s="11">
        <v>730.64407414199991</v>
      </c>
      <c r="D65" s="11">
        <v>19754.657448427999</v>
      </c>
    </row>
    <row r="66" spans="1:4" x14ac:dyDescent="0.25">
      <c r="A66" s="10" t="s">
        <v>16</v>
      </c>
      <c r="B66" s="11">
        <v>38817.925014600005</v>
      </c>
      <c r="C66" s="11">
        <v>6475.6665000000003</v>
      </c>
      <c r="D66" s="11">
        <v>45293.591514600004</v>
      </c>
    </row>
    <row r="67" spans="1:4" x14ac:dyDescent="0.25">
      <c r="A67" s="10" t="s">
        <v>17</v>
      </c>
      <c r="B67" s="11">
        <v>16175.729685999999</v>
      </c>
      <c r="C67" s="11">
        <v>159.56241900000001</v>
      </c>
      <c r="D67" s="11">
        <v>16335.292104999999</v>
      </c>
    </row>
    <row r="68" spans="1:4" x14ac:dyDescent="0.25">
      <c r="A68" s="10" t="s">
        <v>18</v>
      </c>
      <c r="B68" s="11">
        <v>16496.837926</v>
      </c>
      <c r="C68" s="11">
        <v>1658.0895210000001</v>
      </c>
      <c r="D68" s="11">
        <v>18154.927447000002</v>
      </c>
    </row>
    <row r="69" spans="1:4" x14ac:dyDescent="0.25">
      <c r="A69" s="10" t="s">
        <v>19</v>
      </c>
      <c r="B69" s="11">
        <v>68792.886618000004</v>
      </c>
      <c r="C69" s="11">
        <v>1958.2407495</v>
      </c>
      <c r="D69" s="11">
        <v>70751.127367499997</v>
      </c>
    </row>
    <row r="70" spans="1:4" x14ac:dyDescent="0.25">
      <c r="A70" s="10" t="s">
        <v>11</v>
      </c>
      <c r="B70" s="11">
        <v>6392.4476655000008</v>
      </c>
      <c r="C70" s="11">
        <v>121.52977979999999</v>
      </c>
      <c r="D70" s="11">
        <v>6513.9774453000009</v>
      </c>
    </row>
    <row r="71" spans="1:4" x14ac:dyDescent="0.25">
      <c r="A71" s="10" t="s">
        <v>20</v>
      </c>
      <c r="B71" s="11">
        <v>20000.887073999998</v>
      </c>
      <c r="C71" s="11">
        <v>1372.8473939999999</v>
      </c>
      <c r="D71" s="11">
        <v>21373.734468000002</v>
      </c>
    </row>
    <row r="72" spans="1:4" x14ac:dyDescent="0.25">
      <c r="A72" s="10" t="s">
        <v>21</v>
      </c>
      <c r="B72" s="11">
        <v>12269.083465000002</v>
      </c>
      <c r="C72" s="11">
        <v>938.57559300000003</v>
      </c>
      <c r="D72" s="11">
        <v>13207.659057999999</v>
      </c>
    </row>
    <row r="73" spans="1:4" x14ac:dyDescent="0.25">
      <c r="A73" s="10" t="s">
        <v>23</v>
      </c>
      <c r="B73" s="11">
        <v>2754.4804045000005</v>
      </c>
      <c r="C73" s="11">
        <v>192.85913295000003</v>
      </c>
      <c r="D73" s="11">
        <v>2947.3395374500005</v>
      </c>
    </row>
    <row r="74" spans="1:4" x14ac:dyDescent="0.25">
      <c r="A74" s="10" t="s">
        <v>24</v>
      </c>
      <c r="B74" s="11">
        <v>1285.2474200000001</v>
      </c>
      <c r="C74" s="11">
        <v>204.16951799999998</v>
      </c>
      <c r="D74" s="11">
        <v>1489.4169380000001</v>
      </c>
    </row>
    <row r="75" spans="1:4" x14ac:dyDescent="0.25">
      <c r="A75" s="10" t="s">
        <v>25</v>
      </c>
      <c r="B75" s="11">
        <v>44901.574370000002</v>
      </c>
      <c r="C75" s="11">
        <v>593.27872200000002</v>
      </c>
      <c r="D75" s="11">
        <v>45494.853091999998</v>
      </c>
    </row>
    <row r="76" spans="1:4" x14ac:dyDescent="0.25">
      <c r="A76" s="10" t="s">
        <v>26</v>
      </c>
      <c r="B76" s="11">
        <v>5134.9229658000004</v>
      </c>
      <c r="C76" s="11">
        <v>1900.3236822000001</v>
      </c>
      <c r="D76" s="11">
        <v>7035.2466480000003</v>
      </c>
    </row>
    <row r="77" spans="1:4" x14ac:dyDescent="0.25">
      <c r="A77" s="10" t="s">
        <v>177</v>
      </c>
      <c r="B77" s="11">
        <v>37120.748709</v>
      </c>
      <c r="C77" s="11">
        <v>498.18512249999998</v>
      </c>
      <c r="D77" s="11">
        <v>37618.933831499999</v>
      </c>
    </row>
    <row r="78" spans="1:4" x14ac:dyDescent="0.25">
      <c r="A78" s="10" t="s">
        <v>172</v>
      </c>
      <c r="B78" s="11">
        <v>117003.28913800001</v>
      </c>
      <c r="C78" s="11">
        <v>17422.889655999999</v>
      </c>
      <c r="D78" s="11">
        <v>134426.17879400001</v>
      </c>
    </row>
    <row r="79" spans="1:4" x14ac:dyDescent="0.25">
      <c r="A79" s="10" t="s">
        <v>176</v>
      </c>
      <c r="B79" s="11">
        <v>8770.0040000000008</v>
      </c>
      <c r="C79" s="11">
        <v>6996.7289579999997</v>
      </c>
      <c r="D79" s="11">
        <v>15766.732958000001</v>
      </c>
    </row>
    <row r="80" spans="1:4" x14ac:dyDescent="0.25">
      <c r="A80" s="10" t="s">
        <v>178</v>
      </c>
      <c r="B80" s="11">
        <v>8163.2887763999988</v>
      </c>
      <c r="C80" s="11">
        <v>0</v>
      </c>
      <c r="D80" s="11">
        <v>8163.2887763999988</v>
      </c>
    </row>
    <row r="81" spans="1:4" x14ac:dyDescent="0.25">
      <c r="A81" s="9" t="s">
        <v>126</v>
      </c>
      <c r="B81" s="11">
        <v>590998.38153028605</v>
      </c>
      <c r="C81" s="11">
        <v>77944.35699179201</v>
      </c>
      <c r="D81" s="11">
        <v>668942.73852207826</v>
      </c>
    </row>
    <row r="82" spans="1:4" x14ac:dyDescent="0.25">
      <c r="A82" s="9"/>
      <c r="B82" s="11"/>
      <c r="C82" s="11"/>
      <c r="D82" s="11"/>
    </row>
    <row r="83" spans="1:4" x14ac:dyDescent="0.25">
      <c r="A83" s="9" t="s">
        <v>71</v>
      </c>
      <c r="B83" s="11"/>
      <c r="C83" s="11"/>
      <c r="D83" s="11"/>
    </row>
    <row r="84" spans="1:4" x14ac:dyDescent="0.25">
      <c r="A84" s="10" t="s">
        <v>92</v>
      </c>
      <c r="B84" s="11">
        <v>637356.90284000011</v>
      </c>
      <c r="C84" s="11">
        <v>27945.362256</v>
      </c>
      <c r="D84" s="11">
        <v>665302.26509600016</v>
      </c>
    </row>
    <row r="85" spans="1:4" x14ac:dyDescent="0.25">
      <c r="A85" s="10" t="s">
        <v>85</v>
      </c>
      <c r="B85" s="11">
        <v>188484.57844799999</v>
      </c>
      <c r="C85" s="11">
        <v>-3377.0521440000002</v>
      </c>
      <c r="D85" s="11">
        <v>185107.526304</v>
      </c>
    </row>
    <row r="86" spans="1:4" x14ac:dyDescent="0.25">
      <c r="A86" s="10" t="s">
        <v>100</v>
      </c>
      <c r="B86" s="11">
        <v>173852.80488720001</v>
      </c>
      <c r="C86" s="11">
        <v>308152.15516800003</v>
      </c>
      <c r="D86" s="11">
        <v>482004.96005520003</v>
      </c>
    </row>
    <row r="87" spans="1:4" x14ac:dyDescent="0.25">
      <c r="A87" s="10" t="s">
        <v>15</v>
      </c>
      <c r="B87" s="11">
        <v>297351.640324148</v>
      </c>
      <c r="C87" s="11">
        <v>12058.503774815999</v>
      </c>
      <c r="D87" s="11">
        <v>309410.144098964</v>
      </c>
    </row>
    <row r="88" spans="1:4" x14ac:dyDescent="0.25">
      <c r="A88" s="10" t="s">
        <v>17</v>
      </c>
      <c r="B88" s="11">
        <v>252832.02134800001</v>
      </c>
      <c r="C88" s="11">
        <v>2633.4081120000001</v>
      </c>
      <c r="D88" s="11">
        <v>255465.42946000001</v>
      </c>
    </row>
    <row r="89" spans="1:4" x14ac:dyDescent="0.25">
      <c r="A89" s="10" t="s">
        <v>18</v>
      </c>
      <c r="B89" s="11">
        <v>257851.04966800002</v>
      </c>
      <c r="C89" s="11">
        <v>27365.005008000004</v>
      </c>
      <c r="D89" s="11">
        <v>285216.05467599997</v>
      </c>
    </row>
    <row r="90" spans="1:4" x14ac:dyDescent="0.25">
      <c r="A90" s="10" t="s">
        <v>20</v>
      </c>
      <c r="B90" s="11">
        <v>312620.50033200003</v>
      </c>
      <c r="C90" s="11">
        <v>22657.386912000002</v>
      </c>
      <c r="D90" s="11">
        <v>335277.88724400004</v>
      </c>
    </row>
    <row r="91" spans="1:4" x14ac:dyDescent="0.25">
      <c r="A91" s="10" t="s">
        <v>25</v>
      </c>
      <c r="B91" s="11">
        <v>701826.50366000005</v>
      </c>
      <c r="C91" s="11">
        <v>9791.4346559999994</v>
      </c>
      <c r="D91" s="11">
        <v>711617.93831600004</v>
      </c>
    </row>
    <row r="92" spans="1:4" x14ac:dyDescent="0.25">
      <c r="A92" s="10" t="s">
        <v>26</v>
      </c>
      <c r="B92" s="11">
        <v>80260.549484400006</v>
      </c>
      <c r="C92" s="11">
        <v>31362.822345600001</v>
      </c>
      <c r="D92" s="11">
        <v>111623.37183</v>
      </c>
    </row>
    <row r="93" spans="1:4" x14ac:dyDescent="0.25">
      <c r="A93" s="10" t="s">
        <v>176</v>
      </c>
      <c r="B93" s="11">
        <v>137078.07200000001</v>
      </c>
      <c r="C93" s="11">
        <v>115473.573984</v>
      </c>
      <c r="D93" s="11">
        <v>252551.645984</v>
      </c>
    </row>
    <row r="94" spans="1:4" x14ac:dyDescent="0.25">
      <c r="A94" s="9" t="s">
        <v>142</v>
      </c>
      <c r="B94" s="11">
        <v>3039514.6229917486</v>
      </c>
      <c r="C94" s="11">
        <v>554062.60007241601</v>
      </c>
      <c r="D94" s="11">
        <v>3593577.2230641646</v>
      </c>
    </row>
    <row r="95" spans="1:4" x14ac:dyDescent="0.25">
      <c r="A95" s="9"/>
      <c r="B95" s="11"/>
      <c r="C95" s="11"/>
      <c r="D95" s="11"/>
    </row>
    <row r="96" spans="1:4" x14ac:dyDescent="0.25">
      <c r="A96" s="9" t="s">
        <v>74</v>
      </c>
      <c r="B96" s="11"/>
      <c r="C96" s="11"/>
      <c r="D96" s="11"/>
    </row>
    <row r="97" spans="1:4" x14ac:dyDescent="0.25">
      <c r="A97" s="10" t="s">
        <v>97</v>
      </c>
      <c r="B97" s="11">
        <v>164021.01007439999</v>
      </c>
      <c r="C97" s="11">
        <v>14545.533676800002</v>
      </c>
      <c r="D97" s="11">
        <v>178566.54375119999</v>
      </c>
    </row>
    <row r="98" spans="1:4" x14ac:dyDescent="0.25">
      <c r="A98" s="10" t="s">
        <v>98</v>
      </c>
      <c r="B98" s="11">
        <v>288084.19029499998</v>
      </c>
      <c r="C98" s="11">
        <v>7693.4022800000002</v>
      </c>
      <c r="D98" s="11">
        <v>295777.59257499996</v>
      </c>
    </row>
    <row r="99" spans="1:4" x14ac:dyDescent="0.25">
      <c r="A99" s="10" t="s">
        <v>99</v>
      </c>
      <c r="B99" s="11">
        <v>27398.096151000002</v>
      </c>
      <c r="C99" s="11">
        <v>3419.1348768000003</v>
      </c>
      <c r="D99" s="11">
        <v>30817.2310278</v>
      </c>
    </row>
    <row r="100" spans="1:4" x14ac:dyDescent="0.25">
      <c r="A100" s="10" t="s">
        <v>87</v>
      </c>
      <c r="B100" s="11">
        <v>346222.97301299998</v>
      </c>
      <c r="C100" s="11">
        <v>18119.259504000001</v>
      </c>
      <c r="D100" s="11">
        <v>364342.232517</v>
      </c>
    </row>
    <row r="101" spans="1:4" x14ac:dyDescent="0.25">
      <c r="A101" s="10" t="s">
        <v>16</v>
      </c>
      <c r="B101" s="11">
        <v>463515.46006770007</v>
      </c>
      <c r="C101" s="11">
        <v>85118.472000000009</v>
      </c>
      <c r="D101" s="11">
        <v>548633.93206770008</v>
      </c>
    </row>
    <row r="102" spans="1:4" x14ac:dyDescent="0.25">
      <c r="A102" s="10" t="s">
        <v>19</v>
      </c>
      <c r="B102" s="11">
        <v>547626.15429399989</v>
      </c>
      <c r="C102" s="11">
        <v>17159.876944000003</v>
      </c>
      <c r="D102" s="11">
        <v>564786.03123799991</v>
      </c>
    </row>
    <row r="103" spans="1:4" x14ac:dyDescent="0.25">
      <c r="A103" s="10" t="s">
        <v>11</v>
      </c>
      <c r="B103" s="11">
        <v>76330.672479749992</v>
      </c>
      <c r="C103" s="11">
        <v>1597.4308063999999</v>
      </c>
      <c r="D103" s="11">
        <v>77928.103286149999</v>
      </c>
    </row>
    <row r="104" spans="1:4" x14ac:dyDescent="0.25">
      <c r="A104" s="10" t="s">
        <v>21</v>
      </c>
      <c r="B104" s="11">
        <v>102551.51209974999</v>
      </c>
      <c r="C104" s="11">
        <v>8635.8808368000009</v>
      </c>
      <c r="D104" s="11">
        <v>111187.39293654999</v>
      </c>
    </row>
    <row r="105" spans="1:4" x14ac:dyDescent="0.25">
      <c r="A105" s="10" t="s">
        <v>23</v>
      </c>
      <c r="B105" s="11">
        <v>29900.531577500002</v>
      </c>
      <c r="C105" s="11">
        <v>2304.5538960000003</v>
      </c>
      <c r="D105" s="11">
        <v>32205.085473500003</v>
      </c>
    </row>
    <row r="106" spans="1:4" x14ac:dyDescent="0.25">
      <c r="A106" s="10" t="s">
        <v>24</v>
      </c>
      <c r="B106" s="11">
        <v>9208.0972739999997</v>
      </c>
      <c r="C106" s="11">
        <v>1610.2062144000001</v>
      </c>
      <c r="D106" s="11">
        <v>10818.303488400001</v>
      </c>
    </row>
    <row r="107" spans="1:4" x14ac:dyDescent="0.25">
      <c r="A107" s="10" t="s">
        <v>177</v>
      </c>
      <c r="B107" s="11">
        <v>0</v>
      </c>
      <c r="C107" s="11">
        <v>0</v>
      </c>
      <c r="D107" s="11">
        <v>0</v>
      </c>
    </row>
    <row r="108" spans="1:4" x14ac:dyDescent="0.25">
      <c r="A108" s="10" t="s">
        <v>172</v>
      </c>
      <c r="B108" s="11">
        <v>1151179.2808080001</v>
      </c>
      <c r="C108" s="11">
        <v>169717.98213600001</v>
      </c>
      <c r="D108" s="11">
        <v>1320897.2629440001</v>
      </c>
    </row>
    <row r="109" spans="1:4" x14ac:dyDescent="0.25">
      <c r="A109" s="10" t="s">
        <v>178</v>
      </c>
      <c r="B109" s="11">
        <v>89352.869981650016</v>
      </c>
      <c r="C109" s="11">
        <v>0</v>
      </c>
      <c r="D109" s="11">
        <v>89352.869981650016</v>
      </c>
    </row>
    <row r="110" spans="1:4" x14ac:dyDescent="0.25">
      <c r="A110" s="9" t="s">
        <v>127</v>
      </c>
      <c r="B110" s="11">
        <v>3295390.8481157501</v>
      </c>
      <c r="C110" s="11">
        <v>329921.73317120003</v>
      </c>
      <c r="D110" s="11">
        <v>3625312.5812869496</v>
      </c>
    </row>
    <row r="111" spans="1:4" x14ac:dyDescent="0.25">
      <c r="A111" s="9"/>
      <c r="B111" s="11"/>
      <c r="C111" s="11"/>
      <c r="D111" s="11"/>
    </row>
    <row r="112" spans="1:4" x14ac:dyDescent="0.25">
      <c r="A112" s="9" t="s">
        <v>63</v>
      </c>
      <c r="B112" s="11"/>
      <c r="C112" s="11"/>
      <c r="D112" s="11"/>
    </row>
    <row r="113" spans="1:4" x14ac:dyDescent="0.25">
      <c r="A113" s="10" t="s">
        <v>92</v>
      </c>
      <c r="B113" s="11">
        <v>0</v>
      </c>
      <c r="C113" s="11">
        <v>0</v>
      </c>
      <c r="D113" s="11">
        <v>0</v>
      </c>
    </row>
    <row r="114" spans="1:4" x14ac:dyDescent="0.25">
      <c r="A114" s="10" t="s">
        <v>85</v>
      </c>
      <c r="B114" s="11">
        <v>0</v>
      </c>
      <c r="C114" s="11">
        <v>0</v>
      </c>
      <c r="D114" s="11">
        <v>0</v>
      </c>
    </row>
    <row r="115" spans="1:4" x14ac:dyDescent="0.25">
      <c r="A115" s="10" t="s">
        <v>97</v>
      </c>
      <c r="B115" s="11">
        <v>0</v>
      </c>
      <c r="C115" s="11">
        <v>0</v>
      </c>
      <c r="D115" s="11">
        <v>0</v>
      </c>
    </row>
    <row r="116" spans="1:4" x14ac:dyDescent="0.25">
      <c r="A116" s="10" t="s">
        <v>98</v>
      </c>
      <c r="B116" s="11">
        <v>0</v>
      </c>
      <c r="C116" s="11">
        <v>0</v>
      </c>
      <c r="D116" s="11">
        <v>0</v>
      </c>
    </row>
    <row r="117" spans="1:4" x14ac:dyDescent="0.25">
      <c r="A117" s="10" t="s">
        <v>99</v>
      </c>
      <c r="B117" s="11">
        <v>0</v>
      </c>
      <c r="C117" s="11">
        <v>0</v>
      </c>
      <c r="D117" s="11">
        <v>0</v>
      </c>
    </row>
    <row r="118" spans="1:4" x14ac:dyDescent="0.25">
      <c r="A118" s="10" t="s">
        <v>87</v>
      </c>
      <c r="B118" s="11">
        <v>0</v>
      </c>
      <c r="C118" s="11">
        <v>0</v>
      </c>
      <c r="D118" s="11">
        <v>0</v>
      </c>
    </row>
    <row r="119" spans="1:4" x14ac:dyDescent="0.25">
      <c r="A119" s="10" t="s">
        <v>100</v>
      </c>
      <c r="B119" s="11">
        <v>0</v>
      </c>
      <c r="C119" s="11">
        <v>0</v>
      </c>
      <c r="D119" s="11">
        <v>0</v>
      </c>
    </row>
    <row r="120" spans="1:4" x14ac:dyDescent="0.25">
      <c r="A120" s="10" t="s">
        <v>15</v>
      </c>
      <c r="B120" s="11">
        <v>0</v>
      </c>
      <c r="C120" s="11">
        <v>0</v>
      </c>
      <c r="D120" s="11">
        <v>0</v>
      </c>
    </row>
    <row r="121" spans="1:4" x14ac:dyDescent="0.25">
      <c r="A121" s="10" t="s">
        <v>16</v>
      </c>
      <c r="B121" s="11">
        <v>0</v>
      </c>
      <c r="C121" s="11">
        <v>0</v>
      </c>
      <c r="D121" s="11">
        <v>0</v>
      </c>
    </row>
    <row r="122" spans="1:4" x14ac:dyDescent="0.25">
      <c r="A122" s="10" t="s">
        <v>17</v>
      </c>
      <c r="B122" s="11">
        <v>0</v>
      </c>
      <c r="C122" s="11">
        <v>0</v>
      </c>
      <c r="D122" s="11">
        <v>0</v>
      </c>
    </row>
    <row r="123" spans="1:4" x14ac:dyDescent="0.25">
      <c r="A123" s="10" t="s">
        <v>18</v>
      </c>
      <c r="B123" s="11">
        <v>0</v>
      </c>
      <c r="C123" s="11">
        <v>0</v>
      </c>
      <c r="D123" s="11">
        <v>0</v>
      </c>
    </row>
    <row r="124" spans="1:4" x14ac:dyDescent="0.25">
      <c r="A124" s="10" t="s">
        <v>19</v>
      </c>
      <c r="B124" s="11">
        <v>0</v>
      </c>
      <c r="C124" s="11">
        <v>0</v>
      </c>
      <c r="D124" s="11">
        <v>0</v>
      </c>
    </row>
    <row r="125" spans="1:4" x14ac:dyDescent="0.25">
      <c r="A125" s="10" t="s">
        <v>11</v>
      </c>
      <c r="B125" s="11">
        <v>0</v>
      </c>
      <c r="C125" s="11">
        <v>0</v>
      </c>
      <c r="D125" s="11">
        <v>0</v>
      </c>
    </row>
    <row r="126" spans="1:4" x14ac:dyDescent="0.25">
      <c r="A126" s="10" t="s">
        <v>20</v>
      </c>
      <c r="B126" s="11">
        <v>0</v>
      </c>
      <c r="C126" s="11">
        <v>0</v>
      </c>
      <c r="D126" s="11">
        <v>0</v>
      </c>
    </row>
    <row r="127" spans="1:4" x14ac:dyDescent="0.25">
      <c r="A127" s="10" t="s">
        <v>21</v>
      </c>
      <c r="B127" s="11">
        <v>0</v>
      </c>
      <c r="C127" s="11">
        <v>0</v>
      </c>
      <c r="D127" s="11">
        <v>0</v>
      </c>
    </row>
    <row r="128" spans="1:4" x14ac:dyDescent="0.25">
      <c r="A128" s="10" t="s">
        <v>23</v>
      </c>
      <c r="B128" s="11">
        <v>0</v>
      </c>
      <c r="C128" s="11">
        <v>0</v>
      </c>
      <c r="D128" s="11">
        <v>0</v>
      </c>
    </row>
    <row r="129" spans="1:4" x14ac:dyDescent="0.25">
      <c r="A129" s="10" t="s">
        <v>24</v>
      </c>
      <c r="B129" s="11">
        <v>0</v>
      </c>
      <c r="C129" s="11">
        <v>0</v>
      </c>
      <c r="D129" s="11">
        <v>0</v>
      </c>
    </row>
    <row r="130" spans="1:4" x14ac:dyDescent="0.25">
      <c r="A130" s="10" t="s">
        <v>25</v>
      </c>
      <c r="B130" s="11">
        <v>0</v>
      </c>
      <c r="C130" s="11">
        <v>0</v>
      </c>
      <c r="D130" s="11">
        <v>0</v>
      </c>
    </row>
    <row r="131" spans="1:4" x14ac:dyDescent="0.25">
      <c r="A131" s="10" t="s">
        <v>26</v>
      </c>
      <c r="B131" s="11">
        <v>0</v>
      </c>
      <c r="C131" s="11">
        <v>0</v>
      </c>
      <c r="D131" s="11">
        <v>0</v>
      </c>
    </row>
    <row r="132" spans="1:4" x14ac:dyDescent="0.25">
      <c r="A132" s="10" t="s">
        <v>177</v>
      </c>
      <c r="B132" s="11">
        <v>0</v>
      </c>
      <c r="C132" s="11">
        <v>0</v>
      </c>
      <c r="D132" s="11">
        <v>0</v>
      </c>
    </row>
    <row r="133" spans="1:4" x14ac:dyDescent="0.25">
      <c r="A133" s="10" t="s">
        <v>172</v>
      </c>
      <c r="B133" s="11">
        <v>0</v>
      </c>
      <c r="C133" s="11">
        <v>0</v>
      </c>
      <c r="D133" s="11">
        <v>0</v>
      </c>
    </row>
    <row r="134" spans="1:4" x14ac:dyDescent="0.25">
      <c r="A134" s="10" t="s">
        <v>176</v>
      </c>
      <c r="B134" s="11">
        <v>0</v>
      </c>
      <c r="C134" s="11">
        <v>0</v>
      </c>
      <c r="D134" s="11">
        <v>0</v>
      </c>
    </row>
    <row r="135" spans="1:4" x14ac:dyDescent="0.25">
      <c r="A135" s="10" t="s">
        <v>178</v>
      </c>
      <c r="B135" s="11">
        <v>0</v>
      </c>
      <c r="C135" s="11">
        <v>0</v>
      </c>
      <c r="D135" s="11">
        <v>0</v>
      </c>
    </row>
    <row r="136" spans="1:4" x14ac:dyDescent="0.25">
      <c r="A136" s="9" t="s">
        <v>128</v>
      </c>
      <c r="B136" s="11">
        <v>0</v>
      </c>
      <c r="C136" s="11">
        <v>0</v>
      </c>
      <c r="D136" s="11">
        <v>0</v>
      </c>
    </row>
    <row r="137" spans="1:4" x14ac:dyDescent="0.25">
      <c r="A137" s="9"/>
      <c r="B137" s="11"/>
      <c r="C137" s="11"/>
      <c r="D137" s="11"/>
    </row>
    <row r="138" spans="1:4" x14ac:dyDescent="0.25">
      <c r="A138" s="9" t="s">
        <v>64</v>
      </c>
      <c r="B138" s="11"/>
      <c r="C138" s="11"/>
      <c r="D138" s="11"/>
    </row>
    <row r="139" spans="1:4" x14ac:dyDescent="0.25">
      <c r="A139" s="10" t="s">
        <v>92</v>
      </c>
      <c r="B139" s="11">
        <v>6570.6897199999994</v>
      </c>
      <c r="C139" s="11">
        <v>302.20811600000002</v>
      </c>
      <c r="D139" s="11">
        <v>6872.8978359999992</v>
      </c>
    </row>
    <row r="140" spans="1:4" x14ac:dyDescent="0.25">
      <c r="A140" s="10" t="s">
        <v>85</v>
      </c>
      <c r="B140" s="11">
        <v>3238.56664</v>
      </c>
      <c r="C140" s="11">
        <v>-60.867139999999999</v>
      </c>
      <c r="D140" s="11">
        <v>3177.6995000000002</v>
      </c>
    </row>
    <row r="141" spans="1:4" x14ac:dyDescent="0.25">
      <c r="A141" s="10" t="s">
        <v>97</v>
      </c>
      <c r="B141" s="11">
        <v>2213.4210527999999</v>
      </c>
      <c r="C141" s="11">
        <v>197.50325280000001</v>
      </c>
      <c r="D141" s="11">
        <v>2410.9243056</v>
      </c>
    </row>
    <row r="142" spans="1:4" x14ac:dyDescent="0.25">
      <c r="A142" s="10" t="s">
        <v>98</v>
      </c>
      <c r="B142" s="11">
        <v>3887.6215399999996</v>
      </c>
      <c r="C142" s="11">
        <v>104.46312999999999</v>
      </c>
      <c r="D142" s="11">
        <v>3992.0846699999997</v>
      </c>
    </row>
    <row r="143" spans="1:4" x14ac:dyDescent="0.25">
      <c r="A143" s="10" t="s">
        <v>99</v>
      </c>
      <c r="B143" s="11">
        <v>369.73021199999999</v>
      </c>
      <c r="C143" s="11">
        <v>46.425952799999997</v>
      </c>
      <c r="D143" s="11">
        <v>416.1561648</v>
      </c>
    </row>
    <row r="144" spans="1:4" x14ac:dyDescent="0.25">
      <c r="A144" s="10" t="s">
        <v>87</v>
      </c>
      <c r="B144" s="11">
        <v>7786.9822599999998</v>
      </c>
      <c r="C144" s="11">
        <v>410.04714000000001</v>
      </c>
      <c r="D144" s="11">
        <v>8197.0293999999994</v>
      </c>
    </row>
    <row r="145" spans="1:4" x14ac:dyDescent="0.25">
      <c r="A145" s="10" t="s">
        <v>100</v>
      </c>
      <c r="B145" s="11">
        <v>2987.1615959999999</v>
      </c>
      <c r="C145" s="11">
        <v>5554.0570799999996</v>
      </c>
      <c r="D145" s="11">
        <v>8541.2186760000004</v>
      </c>
    </row>
    <row r="146" spans="1:4" x14ac:dyDescent="0.25">
      <c r="A146" s="10" t="s">
        <v>15</v>
      </c>
      <c r="B146" s="11">
        <v>3065.4808280839998</v>
      </c>
      <c r="C146" s="11">
        <v>130.40366677599999</v>
      </c>
      <c r="D146" s="11">
        <v>3195.8844948599999</v>
      </c>
    </row>
    <row r="147" spans="1:4" x14ac:dyDescent="0.25">
      <c r="A147" s="10" t="s">
        <v>16</v>
      </c>
      <c r="B147" s="11">
        <v>6255.0210924000012</v>
      </c>
      <c r="C147" s="11">
        <v>1155.7619999999999</v>
      </c>
      <c r="D147" s="11">
        <v>7410.7830924000009</v>
      </c>
    </row>
    <row r="148" spans="1:4" x14ac:dyDescent="0.25">
      <c r="A148" s="10" t="s">
        <v>17</v>
      </c>
      <c r="B148" s="11">
        <v>2606.515684</v>
      </c>
      <c r="C148" s="11">
        <v>28.478331999999998</v>
      </c>
      <c r="D148" s="11">
        <v>2634.9940160000001</v>
      </c>
    </row>
    <row r="149" spans="1:4" x14ac:dyDescent="0.25">
      <c r="A149" s="10" t="s">
        <v>18</v>
      </c>
      <c r="B149" s="11">
        <v>2658.2582440000001</v>
      </c>
      <c r="C149" s="11">
        <v>295.93198799999999</v>
      </c>
      <c r="D149" s="11">
        <v>2954.1902319999999</v>
      </c>
    </row>
    <row r="150" spans="1:4" x14ac:dyDescent="0.25">
      <c r="A150" s="10" t="s">
        <v>19</v>
      </c>
      <c r="B150" s="11">
        <v>0</v>
      </c>
      <c r="C150" s="11">
        <v>0</v>
      </c>
      <c r="D150" s="11">
        <v>0</v>
      </c>
    </row>
    <row r="151" spans="1:4" x14ac:dyDescent="0.25">
      <c r="A151" s="10" t="s">
        <v>11</v>
      </c>
      <c r="B151" s="11">
        <v>1030.0626570000002</v>
      </c>
      <c r="C151" s="11">
        <v>21.6903544</v>
      </c>
      <c r="D151" s="11">
        <v>1051.7530114000001</v>
      </c>
    </row>
    <row r="152" spans="1:4" x14ac:dyDescent="0.25">
      <c r="A152" s="10" t="s">
        <v>20</v>
      </c>
      <c r="B152" s="11">
        <v>0</v>
      </c>
      <c r="C152" s="11">
        <v>0</v>
      </c>
      <c r="D152" s="11">
        <v>0</v>
      </c>
    </row>
    <row r="153" spans="1:4" x14ac:dyDescent="0.25">
      <c r="A153" s="10" t="s">
        <v>21</v>
      </c>
      <c r="B153" s="11">
        <v>1977.0087100000001</v>
      </c>
      <c r="C153" s="11">
        <v>167.51480400000003</v>
      </c>
      <c r="D153" s="11">
        <v>2144.523514</v>
      </c>
    </row>
    <row r="154" spans="1:4" x14ac:dyDescent="0.25">
      <c r="A154" s="10" t="s">
        <v>23</v>
      </c>
      <c r="B154" s="11">
        <v>403.49993000000001</v>
      </c>
      <c r="C154" s="11">
        <v>31.291865999999999</v>
      </c>
      <c r="D154" s="11">
        <v>434.79179599999998</v>
      </c>
    </row>
    <row r="155" spans="1:4" x14ac:dyDescent="0.25">
      <c r="A155" s="10" t="s">
        <v>24</v>
      </c>
      <c r="B155" s="11">
        <v>0</v>
      </c>
      <c r="C155" s="11">
        <v>0</v>
      </c>
      <c r="D155" s="11">
        <v>0</v>
      </c>
    </row>
    <row r="156" spans="1:4" x14ac:dyDescent="0.25">
      <c r="A156" s="10" t="s">
        <v>25</v>
      </c>
      <c r="B156" s="11">
        <v>0</v>
      </c>
      <c r="C156" s="11">
        <v>0</v>
      </c>
      <c r="D156" s="11">
        <v>0</v>
      </c>
    </row>
    <row r="157" spans="1:4" x14ac:dyDescent="0.25">
      <c r="A157" s="10" t="s">
        <v>26</v>
      </c>
      <c r="B157" s="11">
        <v>0</v>
      </c>
      <c r="C157" s="11">
        <v>0</v>
      </c>
      <c r="D157" s="11">
        <v>0</v>
      </c>
    </row>
    <row r="158" spans="1:4" x14ac:dyDescent="0.25">
      <c r="A158" s="10" t="s">
        <v>177</v>
      </c>
      <c r="B158" s="11">
        <v>0</v>
      </c>
      <c r="C158" s="11">
        <v>0</v>
      </c>
      <c r="D158" s="11">
        <v>0</v>
      </c>
    </row>
    <row r="159" spans="1:4" x14ac:dyDescent="0.25">
      <c r="A159" s="10" t="s">
        <v>172</v>
      </c>
      <c r="B159" s="11">
        <v>14140.207929</v>
      </c>
      <c r="C159" s="11">
        <v>2110.6113359999999</v>
      </c>
      <c r="D159" s="11">
        <v>16250.819265</v>
      </c>
    </row>
    <row r="160" spans="1:4" x14ac:dyDescent="0.25">
      <c r="A160" s="10" t="s">
        <v>176</v>
      </c>
      <c r="B160" s="11">
        <v>0</v>
      </c>
      <c r="C160" s="11">
        <v>0</v>
      </c>
      <c r="D160" s="11">
        <v>0</v>
      </c>
    </row>
    <row r="161" spans="1:4" x14ac:dyDescent="0.25">
      <c r="A161" s="10" t="s">
        <v>178</v>
      </c>
      <c r="B161" s="11">
        <v>1205.7938398000001</v>
      </c>
      <c r="C161" s="11">
        <v>0</v>
      </c>
      <c r="D161" s="11">
        <v>1205.7938398000001</v>
      </c>
    </row>
    <row r="162" spans="1:4" x14ac:dyDescent="0.25">
      <c r="A162" s="9" t="s">
        <v>129</v>
      </c>
      <c r="B162" s="11">
        <v>60396.021935083991</v>
      </c>
      <c r="C162" s="11">
        <v>10495.521878775999</v>
      </c>
      <c r="D162" s="11">
        <v>70891.54381386</v>
      </c>
    </row>
    <row r="163" spans="1:4" x14ac:dyDescent="0.25">
      <c r="A163" s="9"/>
      <c r="B163" s="11"/>
      <c r="C163" s="11"/>
      <c r="D163" s="11"/>
    </row>
    <row r="164" spans="1:4" x14ac:dyDescent="0.25">
      <c r="A164" s="9" t="s">
        <v>65</v>
      </c>
      <c r="B164" s="11"/>
      <c r="C164" s="11"/>
      <c r="D164" s="11"/>
    </row>
    <row r="165" spans="1:4" x14ac:dyDescent="0.25">
      <c r="A165" s="10" t="s">
        <v>92</v>
      </c>
      <c r="B165" s="11">
        <v>14880.67966</v>
      </c>
      <c r="C165" s="11">
        <v>457.75641099999996</v>
      </c>
      <c r="D165" s="11">
        <v>15338.436071</v>
      </c>
    </row>
    <row r="166" spans="1:4" x14ac:dyDescent="0.25">
      <c r="A166" s="10" t="s">
        <v>85</v>
      </c>
      <c r="B166" s="11">
        <v>7334.40092</v>
      </c>
      <c r="C166" s="11">
        <v>-92.195814999999996</v>
      </c>
      <c r="D166" s="11">
        <v>7242.205105</v>
      </c>
    </row>
    <row r="167" spans="1:4" x14ac:dyDescent="0.25">
      <c r="A167" s="10" t="s">
        <v>97</v>
      </c>
      <c r="B167" s="11">
        <v>5012.7476784</v>
      </c>
      <c r="C167" s="11">
        <v>299.1593388</v>
      </c>
      <c r="D167" s="11">
        <v>5311.9070172000002</v>
      </c>
    </row>
    <row r="168" spans="1:4" x14ac:dyDescent="0.25">
      <c r="A168" s="10" t="s">
        <v>98</v>
      </c>
      <c r="B168" s="11">
        <v>8804.3193700000011</v>
      </c>
      <c r="C168" s="11">
        <v>158.2309175</v>
      </c>
      <c r="D168" s="11">
        <v>8962.5502875000002</v>
      </c>
    </row>
    <row r="169" spans="1:4" x14ac:dyDescent="0.25">
      <c r="A169" s="10" t="s">
        <v>99</v>
      </c>
      <c r="B169" s="11">
        <v>837.33018600000003</v>
      </c>
      <c r="C169" s="11">
        <v>70.321663799999996</v>
      </c>
      <c r="D169" s="11">
        <v>907.65184980000004</v>
      </c>
    </row>
    <row r="170" spans="1:4" x14ac:dyDescent="0.25">
      <c r="A170" s="10" t="s">
        <v>87</v>
      </c>
      <c r="B170" s="11">
        <v>17635.22453</v>
      </c>
      <c r="C170" s="11">
        <v>621.10081500000001</v>
      </c>
      <c r="D170" s="11">
        <v>18256.325345000001</v>
      </c>
    </row>
    <row r="171" spans="1:4" x14ac:dyDescent="0.25">
      <c r="A171" s="10" t="s">
        <v>100</v>
      </c>
      <c r="B171" s="11">
        <v>6765.0424380000004</v>
      </c>
      <c r="C171" s="11">
        <v>8412.762929999999</v>
      </c>
      <c r="D171" s="11">
        <v>15177.805367999999</v>
      </c>
    </row>
    <row r="172" spans="1:4" x14ac:dyDescent="0.25">
      <c r="A172" s="10" t="s">
        <v>15</v>
      </c>
      <c r="B172" s="11">
        <v>6942.4124636019997</v>
      </c>
      <c r="C172" s="11">
        <v>197.52320114599999</v>
      </c>
      <c r="D172" s="11">
        <v>7139.9356647479999</v>
      </c>
    </row>
    <row r="173" spans="1:4" x14ac:dyDescent="0.25">
      <c r="A173" s="10" t="s">
        <v>16</v>
      </c>
      <c r="B173" s="11">
        <v>14165.783062200004</v>
      </c>
      <c r="C173" s="11">
        <v>1750.6394999999998</v>
      </c>
      <c r="D173" s="11">
        <v>15916.422562200003</v>
      </c>
    </row>
    <row r="174" spans="1:4" x14ac:dyDescent="0.25">
      <c r="A174" s="10" t="s">
        <v>17</v>
      </c>
      <c r="B174" s="11">
        <v>5902.9914019999997</v>
      </c>
      <c r="C174" s="11">
        <v>43.136296999999999</v>
      </c>
      <c r="D174" s="11">
        <v>5946.1276989999997</v>
      </c>
    </row>
    <row r="175" spans="1:4" x14ac:dyDescent="0.25">
      <c r="A175" s="10" t="s">
        <v>18</v>
      </c>
      <c r="B175" s="11">
        <v>6020.1730820000002</v>
      </c>
      <c r="C175" s="11">
        <v>448.24992299999997</v>
      </c>
      <c r="D175" s="11">
        <v>6468.4230050000006</v>
      </c>
    </row>
    <row r="176" spans="1:4" x14ac:dyDescent="0.25">
      <c r="A176" s="10" t="s">
        <v>19</v>
      </c>
      <c r="B176" s="11">
        <v>0</v>
      </c>
      <c r="C176" s="11">
        <v>0</v>
      </c>
      <c r="D176" s="11">
        <v>0</v>
      </c>
    </row>
    <row r="177" spans="1:4" x14ac:dyDescent="0.25">
      <c r="A177" s="10" t="s">
        <v>11</v>
      </c>
      <c r="B177" s="11">
        <v>2332.7889585000003</v>
      </c>
      <c r="C177" s="11">
        <v>32.854507399999996</v>
      </c>
      <c r="D177" s="11">
        <v>2365.6434659000001</v>
      </c>
    </row>
    <row r="178" spans="1:4" x14ac:dyDescent="0.25">
      <c r="A178" s="10" t="s">
        <v>20</v>
      </c>
      <c r="B178" s="11">
        <v>0</v>
      </c>
      <c r="C178" s="11">
        <v>0</v>
      </c>
      <c r="D178" s="11">
        <v>0</v>
      </c>
    </row>
    <row r="179" spans="1:4" x14ac:dyDescent="0.25">
      <c r="A179" s="10" t="s">
        <v>21</v>
      </c>
      <c r="B179" s="11">
        <v>4477.3432550000007</v>
      </c>
      <c r="C179" s="11">
        <v>253.735659</v>
      </c>
      <c r="D179" s="11">
        <v>4731.0789140000006</v>
      </c>
    </row>
    <row r="180" spans="1:4" x14ac:dyDescent="0.25">
      <c r="A180" s="10" t="s">
        <v>23</v>
      </c>
      <c r="B180" s="11">
        <v>913.80866500000002</v>
      </c>
      <c r="C180" s="11">
        <v>47.397973499999999</v>
      </c>
      <c r="D180" s="11">
        <v>961.20663850000005</v>
      </c>
    </row>
    <row r="181" spans="1:4" x14ac:dyDescent="0.25">
      <c r="A181" s="10" t="s">
        <v>24</v>
      </c>
      <c r="B181" s="11">
        <v>0</v>
      </c>
      <c r="C181" s="11">
        <v>0</v>
      </c>
      <c r="D181" s="11">
        <v>0</v>
      </c>
    </row>
    <row r="182" spans="1:4" x14ac:dyDescent="0.25">
      <c r="A182" s="10" t="s">
        <v>25</v>
      </c>
      <c r="B182" s="11">
        <v>0</v>
      </c>
      <c r="C182" s="11">
        <v>0</v>
      </c>
      <c r="D182" s="11">
        <v>0</v>
      </c>
    </row>
    <row r="183" spans="1:4" x14ac:dyDescent="0.25">
      <c r="A183" s="10" t="s">
        <v>26</v>
      </c>
      <c r="B183" s="11">
        <v>0</v>
      </c>
      <c r="C183" s="11">
        <v>0</v>
      </c>
      <c r="D183" s="11">
        <v>0</v>
      </c>
    </row>
    <row r="184" spans="1:4" x14ac:dyDescent="0.25">
      <c r="A184" s="10" t="s">
        <v>177</v>
      </c>
      <c r="B184" s="11">
        <v>0</v>
      </c>
      <c r="C184" s="11">
        <v>0</v>
      </c>
      <c r="D184" s="11">
        <v>0</v>
      </c>
    </row>
    <row r="185" spans="1:4" x14ac:dyDescent="0.25">
      <c r="A185" s="10" t="s">
        <v>172</v>
      </c>
      <c r="B185" s="11">
        <v>41588.846850000002</v>
      </c>
      <c r="C185" s="11">
        <v>5183.4131339999994</v>
      </c>
      <c r="D185" s="11">
        <v>46772.259984000004</v>
      </c>
    </row>
    <row r="186" spans="1:4" x14ac:dyDescent="0.25">
      <c r="A186" s="10" t="s">
        <v>176</v>
      </c>
      <c r="B186" s="11">
        <v>0</v>
      </c>
      <c r="C186" s="11">
        <v>0</v>
      </c>
      <c r="D186" s="11">
        <v>0</v>
      </c>
    </row>
    <row r="187" spans="1:4" x14ac:dyDescent="0.25">
      <c r="A187" s="10" t="s">
        <v>178</v>
      </c>
      <c r="B187" s="11">
        <v>2730.7684019000008</v>
      </c>
      <c r="C187" s="11">
        <v>0</v>
      </c>
      <c r="D187" s="11">
        <v>2730.7684019000008</v>
      </c>
    </row>
    <row r="188" spans="1:4" x14ac:dyDescent="0.25">
      <c r="A188" s="9" t="s">
        <v>130</v>
      </c>
      <c r="B188" s="11">
        <v>146344.66092260199</v>
      </c>
      <c r="C188" s="11">
        <v>17884.086456145993</v>
      </c>
      <c r="D188" s="11">
        <v>164228.74737874803</v>
      </c>
    </row>
    <row r="189" spans="1:4" x14ac:dyDescent="0.25">
      <c r="A189" s="9"/>
      <c r="B189" s="11"/>
      <c r="C189" s="11"/>
      <c r="D189" s="11"/>
    </row>
    <row r="190" spans="1:4" x14ac:dyDescent="0.25">
      <c r="A190" s="9" t="s">
        <v>72</v>
      </c>
      <c r="B190" s="11"/>
      <c r="C190" s="11"/>
      <c r="D190" s="11"/>
    </row>
    <row r="191" spans="1:4" x14ac:dyDescent="0.25">
      <c r="A191" s="10" t="s">
        <v>92</v>
      </c>
      <c r="B191" s="11">
        <v>20678.34706</v>
      </c>
      <c r="C191" s="11">
        <v>964.39942899999994</v>
      </c>
      <c r="D191" s="11">
        <v>21642.746489000001</v>
      </c>
    </row>
    <row r="192" spans="1:4" x14ac:dyDescent="0.25">
      <c r="A192" s="10" t="s">
        <v>85</v>
      </c>
      <c r="B192" s="11">
        <v>10191.959720000001</v>
      </c>
      <c r="C192" s="11">
        <v>-194.237785</v>
      </c>
      <c r="D192" s="11">
        <v>9997.7219350000014</v>
      </c>
    </row>
    <row r="193" spans="1:4" x14ac:dyDescent="0.25">
      <c r="A193" s="10" t="s">
        <v>100</v>
      </c>
      <c r="B193" s="11">
        <v>9400.7732579999993</v>
      </c>
      <c r="C193" s="11">
        <v>17723.976269999999</v>
      </c>
      <c r="D193" s="11">
        <v>27124.749527999997</v>
      </c>
    </row>
    <row r="194" spans="1:4" x14ac:dyDescent="0.25">
      <c r="A194" s="10" t="s">
        <v>15</v>
      </c>
      <c r="B194" s="11">
        <v>9647.248488381998</v>
      </c>
      <c r="C194" s="11">
        <v>416.14111309399993</v>
      </c>
      <c r="D194" s="11">
        <v>10063.389601475998</v>
      </c>
    </row>
    <row r="195" spans="1:4" x14ac:dyDescent="0.25">
      <c r="A195" s="10" t="s">
        <v>17</v>
      </c>
      <c r="B195" s="11">
        <v>8202.8581819999999</v>
      </c>
      <c r="C195" s="11">
        <v>90.87938299999999</v>
      </c>
      <c r="D195" s="11">
        <v>8293.7375650000013</v>
      </c>
    </row>
    <row r="196" spans="1:4" x14ac:dyDescent="0.25">
      <c r="A196" s="10" t="s">
        <v>18</v>
      </c>
      <c r="B196" s="11">
        <v>8365.6950619999989</v>
      </c>
      <c r="C196" s="11">
        <v>944.37119700000005</v>
      </c>
      <c r="D196" s="11">
        <v>9310.0662589999993</v>
      </c>
    </row>
    <row r="197" spans="1:4" x14ac:dyDescent="0.25">
      <c r="A197" s="10" t="s">
        <v>20</v>
      </c>
      <c r="B197" s="11">
        <v>0</v>
      </c>
      <c r="C197" s="11">
        <v>0</v>
      </c>
      <c r="D197" s="11">
        <v>0</v>
      </c>
    </row>
    <row r="198" spans="1:4" x14ac:dyDescent="0.25">
      <c r="A198" s="10" t="s">
        <v>25</v>
      </c>
      <c r="B198" s="11">
        <v>0</v>
      </c>
      <c r="C198" s="11">
        <v>0</v>
      </c>
      <c r="D198" s="11">
        <v>0</v>
      </c>
    </row>
    <row r="199" spans="1:4" x14ac:dyDescent="0.25">
      <c r="A199" s="10" t="s">
        <v>26</v>
      </c>
      <c r="B199" s="11">
        <v>0</v>
      </c>
      <c r="C199" s="11">
        <v>0</v>
      </c>
      <c r="D199" s="11">
        <v>0</v>
      </c>
    </row>
    <row r="200" spans="1:4" x14ac:dyDescent="0.25">
      <c r="A200" s="10" t="s">
        <v>176</v>
      </c>
      <c r="B200" s="11">
        <v>0</v>
      </c>
      <c r="C200" s="11">
        <v>0</v>
      </c>
      <c r="D200" s="11">
        <v>0</v>
      </c>
    </row>
    <row r="201" spans="1:4" x14ac:dyDescent="0.25">
      <c r="A201" s="9" t="s">
        <v>143</v>
      </c>
      <c r="B201" s="11">
        <v>66486.881770381995</v>
      </c>
      <c r="C201" s="11">
        <v>19945.529607093998</v>
      </c>
      <c r="D201" s="11">
        <v>86432.411377476004</v>
      </c>
    </row>
    <row r="202" spans="1:4" x14ac:dyDescent="0.25">
      <c r="A202" s="9"/>
      <c r="B202" s="11"/>
      <c r="C202" s="11"/>
      <c r="D202" s="11"/>
    </row>
    <row r="203" spans="1:4" x14ac:dyDescent="0.25">
      <c r="A203" s="9" t="s">
        <v>75</v>
      </c>
      <c r="B203" s="11"/>
      <c r="C203" s="11"/>
      <c r="D203" s="11"/>
    </row>
    <row r="204" spans="1:4" x14ac:dyDescent="0.25">
      <c r="A204" s="10" t="s">
        <v>172</v>
      </c>
      <c r="B204" s="11">
        <v>0</v>
      </c>
      <c r="C204" s="11">
        <v>0</v>
      </c>
      <c r="D204" s="11">
        <v>0</v>
      </c>
    </row>
    <row r="205" spans="1:4" x14ac:dyDescent="0.25">
      <c r="A205" s="9" t="s">
        <v>147</v>
      </c>
      <c r="B205" s="11">
        <v>0</v>
      </c>
      <c r="C205" s="11">
        <v>0</v>
      </c>
      <c r="D205" s="11">
        <v>0</v>
      </c>
    </row>
    <row r="206" spans="1:4" x14ac:dyDescent="0.25">
      <c r="A206" s="9"/>
      <c r="B206" s="11"/>
      <c r="C206" s="11"/>
      <c r="D206" s="11"/>
    </row>
    <row r="207" spans="1:4" x14ac:dyDescent="0.25">
      <c r="A207" s="9" t="s">
        <v>89</v>
      </c>
      <c r="B207" s="11"/>
      <c r="C207" s="11"/>
      <c r="D207" s="11"/>
    </row>
    <row r="208" spans="1:4" x14ac:dyDescent="0.25">
      <c r="A208" s="10" t="s">
        <v>24</v>
      </c>
      <c r="B208" s="11">
        <v>0</v>
      </c>
      <c r="C208" s="11">
        <v>0</v>
      </c>
      <c r="D208" s="11">
        <v>0</v>
      </c>
    </row>
    <row r="209" spans="1:4" x14ac:dyDescent="0.25">
      <c r="A209" s="10" t="s">
        <v>177</v>
      </c>
      <c r="B209" s="11">
        <v>0</v>
      </c>
      <c r="C209" s="11">
        <v>0</v>
      </c>
      <c r="D209" s="11">
        <v>0</v>
      </c>
    </row>
    <row r="210" spans="1:4" x14ac:dyDescent="0.25">
      <c r="A210" s="9" t="s">
        <v>151</v>
      </c>
      <c r="B210" s="11">
        <v>0</v>
      </c>
      <c r="C210" s="11">
        <v>0</v>
      </c>
      <c r="D210" s="11">
        <v>0</v>
      </c>
    </row>
    <row r="211" spans="1:4" x14ac:dyDescent="0.25">
      <c r="A211" s="9"/>
      <c r="B211" s="11"/>
      <c r="C211" s="11"/>
      <c r="D211" s="11"/>
    </row>
    <row r="212" spans="1:4" x14ac:dyDescent="0.25">
      <c r="A212" s="9" t="s">
        <v>95</v>
      </c>
      <c r="B212" s="11"/>
      <c r="C212" s="11"/>
      <c r="D212" s="11"/>
    </row>
    <row r="213" spans="1:4" x14ac:dyDescent="0.25">
      <c r="A213" s="10" t="s">
        <v>97</v>
      </c>
      <c r="B213" s="11">
        <v>1497.3142415999998</v>
      </c>
      <c r="C213" s="11">
        <v>127.7962224</v>
      </c>
      <c r="D213" s="11">
        <v>1625.1104639999999</v>
      </c>
    </row>
    <row r="214" spans="1:4" x14ac:dyDescent="0.25">
      <c r="A214" s="10" t="s">
        <v>99</v>
      </c>
      <c r="B214" s="11">
        <v>250.111614</v>
      </c>
      <c r="C214" s="11">
        <v>30.040322399999997</v>
      </c>
      <c r="D214" s="11">
        <v>280.15193640000001</v>
      </c>
    </row>
    <row r="215" spans="1:4" x14ac:dyDescent="0.25">
      <c r="A215" s="9" t="s">
        <v>149</v>
      </c>
      <c r="B215" s="11">
        <v>1747.4258555999997</v>
      </c>
      <c r="C215" s="11">
        <v>157.83654480000001</v>
      </c>
      <c r="D215" s="11">
        <v>1905.2624003999999</v>
      </c>
    </row>
    <row r="216" spans="1:4" x14ac:dyDescent="0.25">
      <c r="A216" s="9"/>
      <c r="B216" s="11"/>
      <c r="C216" s="11"/>
      <c r="D216" s="11"/>
    </row>
    <row r="217" spans="1:4" x14ac:dyDescent="0.25">
      <c r="A217" s="9" t="s">
        <v>77</v>
      </c>
      <c r="B217" s="11"/>
      <c r="C217" s="11"/>
      <c r="D217" s="11"/>
    </row>
    <row r="218" spans="1:4" x14ac:dyDescent="0.25">
      <c r="A218" s="10" t="s">
        <v>16</v>
      </c>
      <c r="B218" s="11">
        <v>13584.383782200002</v>
      </c>
      <c r="C218" s="11">
        <v>2579.7256056000001</v>
      </c>
      <c r="D218" s="11">
        <v>16164.109387800003</v>
      </c>
    </row>
    <row r="219" spans="1:4" x14ac:dyDescent="0.25">
      <c r="A219" s="10" t="s">
        <v>11</v>
      </c>
      <c r="B219" s="11">
        <v>2332.7889585000003</v>
      </c>
      <c r="C219" s="11">
        <v>49.760224799999996</v>
      </c>
      <c r="D219" s="11">
        <v>2382.5491833000001</v>
      </c>
    </row>
    <row r="220" spans="1:4" x14ac:dyDescent="0.25">
      <c r="A220" s="10" t="s">
        <v>21</v>
      </c>
      <c r="B220" s="11">
        <v>0</v>
      </c>
      <c r="C220" s="11">
        <v>0</v>
      </c>
      <c r="D220" s="11">
        <v>0</v>
      </c>
    </row>
    <row r="221" spans="1:4" x14ac:dyDescent="0.25">
      <c r="A221" s="10" t="s">
        <v>23</v>
      </c>
      <c r="B221" s="11">
        <v>913.80866500000002</v>
      </c>
      <c r="C221" s="11">
        <v>71.787222</v>
      </c>
      <c r="D221" s="11">
        <v>985.59588700000006</v>
      </c>
    </row>
    <row r="222" spans="1:4" x14ac:dyDescent="0.25">
      <c r="A222" s="10" t="s">
        <v>178</v>
      </c>
      <c r="B222" s="11">
        <v>2730.7684019000008</v>
      </c>
      <c r="C222" s="11">
        <v>0</v>
      </c>
      <c r="D222" s="11">
        <v>2730.7684019000008</v>
      </c>
    </row>
    <row r="223" spans="1:4" x14ac:dyDescent="0.25">
      <c r="A223" s="9" t="s">
        <v>131</v>
      </c>
      <c r="B223" s="11">
        <v>19561.749807600005</v>
      </c>
      <c r="C223" s="11">
        <v>2701.2730523999999</v>
      </c>
      <c r="D223" s="11">
        <v>22263.022860000005</v>
      </c>
    </row>
    <row r="224" spans="1:4" x14ac:dyDescent="0.25">
      <c r="A224" s="9"/>
      <c r="B224" s="11"/>
      <c r="C224" s="11"/>
      <c r="D224" s="11"/>
    </row>
    <row r="225" spans="1:4" x14ac:dyDescent="0.25">
      <c r="A225" s="9" t="s">
        <v>66</v>
      </c>
      <c r="B225" s="11"/>
      <c r="C225" s="11"/>
      <c r="D225" s="11"/>
    </row>
    <row r="226" spans="1:4" x14ac:dyDescent="0.25">
      <c r="A226" s="10" t="s">
        <v>92</v>
      </c>
      <c r="B226" s="11">
        <v>46374.361994999999</v>
      </c>
      <c r="C226" s="11">
        <v>1808.8044590000002</v>
      </c>
      <c r="D226" s="11">
        <v>48183.166453999998</v>
      </c>
    </row>
    <row r="227" spans="1:4" x14ac:dyDescent="0.25">
      <c r="A227" s="10" t="s">
        <v>85</v>
      </c>
      <c r="B227" s="11">
        <v>22927.605259</v>
      </c>
      <c r="C227" s="11">
        <v>-364.30773500000004</v>
      </c>
      <c r="D227" s="11">
        <v>22563.297524000001</v>
      </c>
    </row>
    <row r="228" spans="1:4" x14ac:dyDescent="0.25">
      <c r="A228" s="10" t="s">
        <v>98</v>
      </c>
      <c r="B228" s="11">
        <v>27344.7280665</v>
      </c>
      <c r="C228" s="11">
        <v>625.24255750000009</v>
      </c>
      <c r="D228" s="11">
        <v>27969.970624000001</v>
      </c>
    </row>
    <row r="229" spans="1:4" x14ac:dyDescent="0.25">
      <c r="A229" s="10" t="s">
        <v>87</v>
      </c>
      <c r="B229" s="11">
        <v>54806.621480000002</v>
      </c>
      <c r="C229" s="11">
        <v>2454.252735</v>
      </c>
      <c r="D229" s="11">
        <v>57260.874215000003</v>
      </c>
    </row>
    <row r="230" spans="1:4" x14ac:dyDescent="0.25">
      <c r="A230" s="10" t="s">
        <v>100</v>
      </c>
      <c r="B230" s="11">
        <v>21104.840367000001</v>
      </c>
      <c r="C230" s="11">
        <v>33242.66517</v>
      </c>
      <c r="D230" s="11">
        <v>54347.505537000005</v>
      </c>
    </row>
    <row r="231" spans="1:4" x14ac:dyDescent="0.25">
      <c r="A231" s="10" t="s">
        <v>15</v>
      </c>
      <c r="B231" s="11">
        <v>21584.652032930997</v>
      </c>
      <c r="C231" s="11">
        <v>780.50429967399998</v>
      </c>
      <c r="D231" s="11">
        <v>22365.156332604998</v>
      </c>
    </row>
    <row r="232" spans="1:4" x14ac:dyDescent="0.25">
      <c r="A232" s="10" t="s">
        <v>16</v>
      </c>
      <c r="B232" s="11">
        <v>44228.424169800004</v>
      </c>
      <c r="C232" s="11">
        <v>6917.5754999999999</v>
      </c>
      <c r="D232" s="11">
        <v>51145.999669800003</v>
      </c>
    </row>
    <row r="233" spans="1:4" x14ac:dyDescent="0.25">
      <c r="A233" s="10" t="s">
        <v>17</v>
      </c>
      <c r="B233" s="11">
        <v>18271.49207</v>
      </c>
      <c r="C233" s="11">
        <v>170.45119300000002</v>
      </c>
      <c r="D233" s="11">
        <v>18441.943263000001</v>
      </c>
    </row>
    <row r="234" spans="1:4" x14ac:dyDescent="0.25">
      <c r="A234" s="10" t="s">
        <v>18</v>
      </c>
      <c r="B234" s="11">
        <v>18803.267873000001</v>
      </c>
      <c r="C234" s="11">
        <v>1771.2399870000004</v>
      </c>
      <c r="D234" s="11">
        <v>20574.507860000002</v>
      </c>
    </row>
    <row r="235" spans="1:4" x14ac:dyDescent="0.25">
      <c r="A235" s="10" t="s">
        <v>11</v>
      </c>
      <c r="B235" s="11">
        <v>7285.8239551500001</v>
      </c>
      <c r="C235" s="11">
        <v>129.82315059999999</v>
      </c>
      <c r="D235" s="11">
        <v>7415.6471057500003</v>
      </c>
    </row>
    <row r="236" spans="1:4" x14ac:dyDescent="0.25">
      <c r="A236" s="10" t="s">
        <v>20</v>
      </c>
      <c r="B236" s="11">
        <v>0</v>
      </c>
      <c r="C236" s="11">
        <v>0</v>
      </c>
      <c r="D236" s="11">
        <v>0</v>
      </c>
    </row>
    <row r="237" spans="1:4" x14ac:dyDescent="0.25">
      <c r="A237" s="10" t="s">
        <v>21</v>
      </c>
      <c r="B237" s="11">
        <v>13984.4292575</v>
      </c>
      <c r="C237" s="11">
        <v>1002.6253710000001</v>
      </c>
      <c r="D237" s="11">
        <v>14987.054628499998</v>
      </c>
    </row>
    <row r="238" spans="1:4" x14ac:dyDescent="0.25">
      <c r="A238" s="10" t="s">
        <v>23</v>
      </c>
      <c r="B238" s="11">
        <v>2854.1686224999999</v>
      </c>
      <c r="C238" s="11">
        <v>187.2910215</v>
      </c>
      <c r="D238" s="11">
        <v>3041.459644</v>
      </c>
    </row>
    <row r="239" spans="1:4" x14ac:dyDescent="0.25">
      <c r="A239" s="10" t="s">
        <v>24</v>
      </c>
      <c r="B239" s="11">
        <v>0</v>
      </c>
      <c r="C239" s="11">
        <v>0</v>
      </c>
      <c r="D239" s="11">
        <v>0</v>
      </c>
    </row>
    <row r="240" spans="1:4" x14ac:dyDescent="0.25">
      <c r="A240" s="10" t="s">
        <v>25</v>
      </c>
      <c r="B240" s="11">
        <v>0</v>
      </c>
      <c r="C240" s="11">
        <v>0</v>
      </c>
      <c r="D240" s="11">
        <v>0</v>
      </c>
    </row>
    <row r="241" spans="1:4" x14ac:dyDescent="0.25">
      <c r="A241" s="10" t="s">
        <v>26</v>
      </c>
      <c r="B241" s="11">
        <v>0</v>
      </c>
      <c r="C241" s="11">
        <v>0</v>
      </c>
      <c r="D241" s="11">
        <v>0</v>
      </c>
    </row>
    <row r="242" spans="1:4" x14ac:dyDescent="0.25">
      <c r="A242" s="10" t="s">
        <v>177</v>
      </c>
      <c r="B242" s="11">
        <v>45131.324180800002</v>
      </c>
      <c r="C242" s="11">
        <v>567.66080800000009</v>
      </c>
      <c r="D242" s="11">
        <v>45698.984988800003</v>
      </c>
    </row>
    <row r="243" spans="1:4" x14ac:dyDescent="0.25">
      <c r="A243" s="10" t="s">
        <v>176</v>
      </c>
      <c r="B243" s="11">
        <v>0</v>
      </c>
      <c r="C243" s="11">
        <v>0</v>
      </c>
      <c r="D243" s="11">
        <v>0</v>
      </c>
    </row>
    <row r="244" spans="1:4" x14ac:dyDescent="0.25">
      <c r="A244" s="10" t="s">
        <v>178</v>
      </c>
      <c r="B244" s="11">
        <v>8132.3434549500007</v>
      </c>
      <c r="C244" s="11">
        <v>0</v>
      </c>
      <c r="D244" s="11">
        <v>8132.3434549500007</v>
      </c>
    </row>
    <row r="245" spans="1:4" x14ac:dyDescent="0.25">
      <c r="A245" s="9" t="s">
        <v>132</v>
      </c>
      <c r="B245" s="11">
        <v>352834.08278413094</v>
      </c>
      <c r="C245" s="11">
        <v>49293.828517274007</v>
      </c>
      <c r="D245" s="11">
        <v>402127.91130140505</v>
      </c>
    </row>
    <row r="246" spans="1:4" x14ac:dyDescent="0.25">
      <c r="A246" s="9"/>
      <c r="B246" s="11"/>
      <c r="C246" s="11"/>
      <c r="D246" s="11"/>
    </row>
    <row r="247" spans="1:4" x14ac:dyDescent="0.25">
      <c r="A247" s="9" t="s">
        <v>94</v>
      </c>
      <c r="B247" s="11"/>
      <c r="C247" s="11"/>
      <c r="D247" s="11"/>
    </row>
    <row r="248" spans="1:4" x14ac:dyDescent="0.25">
      <c r="A248" s="10" t="s">
        <v>97</v>
      </c>
      <c r="B248" s="11">
        <v>15493.9473696</v>
      </c>
      <c r="C248" s="11">
        <v>1359.2870928</v>
      </c>
      <c r="D248" s="11">
        <v>16853.2344624</v>
      </c>
    </row>
    <row r="249" spans="1:4" x14ac:dyDescent="0.25">
      <c r="A249" s="10" t="s">
        <v>99</v>
      </c>
      <c r="B249" s="11">
        <v>2588.111484</v>
      </c>
      <c r="C249" s="11">
        <v>319.5197928</v>
      </c>
      <c r="D249" s="11">
        <v>2907.6312767999998</v>
      </c>
    </row>
    <row r="250" spans="1:4" x14ac:dyDescent="0.25">
      <c r="A250" s="10" t="s">
        <v>172</v>
      </c>
      <c r="B250" s="11">
        <v>98981.455503000005</v>
      </c>
      <c r="C250" s="11">
        <v>14525.972136</v>
      </c>
      <c r="D250" s="11">
        <v>113507.427639</v>
      </c>
    </row>
    <row r="251" spans="1:4" x14ac:dyDescent="0.25">
      <c r="A251" s="9" t="s">
        <v>145</v>
      </c>
      <c r="B251" s="11">
        <v>117063.5143566</v>
      </c>
      <c r="C251" s="11">
        <v>16204.779021599999</v>
      </c>
      <c r="D251" s="11">
        <v>133268.2933782</v>
      </c>
    </row>
    <row r="252" spans="1:4" x14ac:dyDescent="0.25">
      <c r="A252" s="9"/>
      <c r="B252" s="11"/>
      <c r="C252" s="11"/>
      <c r="D252" s="11"/>
    </row>
    <row r="253" spans="1:4" x14ac:dyDescent="0.25">
      <c r="A253" s="9" t="s">
        <v>78</v>
      </c>
      <c r="B253" s="11"/>
      <c r="C253" s="11"/>
      <c r="D253" s="11"/>
    </row>
    <row r="254" spans="1:4" x14ac:dyDescent="0.25">
      <c r="A254" s="10" t="s">
        <v>87</v>
      </c>
      <c r="B254" s="11">
        <v>4351.5489100000004</v>
      </c>
      <c r="C254" s="11">
        <v>223.11388499999998</v>
      </c>
      <c r="D254" s="11">
        <v>4574.6627950000002</v>
      </c>
    </row>
    <row r="255" spans="1:4" x14ac:dyDescent="0.25">
      <c r="A255" s="10" t="s">
        <v>16</v>
      </c>
      <c r="B255" s="11">
        <v>3467.6619750000004</v>
      </c>
      <c r="C255" s="11">
        <v>628.52917500000001</v>
      </c>
      <c r="D255" s="11">
        <v>4096.1911500000006</v>
      </c>
    </row>
    <row r="256" spans="1:4" x14ac:dyDescent="0.25">
      <c r="A256" s="10" t="s">
        <v>21</v>
      </c>
      <c r="B256" s="11">
        <v>1104.7989850000001</v>
      </c>
      <c r="C256" s="11">
        <v>91.147760999999988</v>
      </c>
      <c r="D256" s="11">
        <v>1195.9467460000001</v>
      </c>
    </row>
    <row r="257" spans="1:4" x14ac:dyDescent="0.25">
      <c r="A257" s="9" t="s">
        <v>140</v>
      </c>
      <c r="B257" s="11">
        <v>8924.0098699999999</v>
      </c>
      <c r="C257" s="11">
        <v>942.79082099999994</v>
      </c>
      <c r="D257" s="11">
        <v>9866.8006910000004</v>
      </c>
    </row>
    <row r="258" spans="1:4" x14ac:dyDescent="0.25">
      <c r="A258" s="9"/>
      <c r="B258" s="11"/>
      <c r="C258" s="11"/>
      <c r="D258" s="11"/>
    </row>
    <row r="259" spans="1:4" x14ac:dyDescent="0.25">
      <c r="A259" s="9" t="s">
        <v>82</v>
      </c>
      <c r="B259" s="11"/>
      <c r="C259" s="11"/>
      <c r="D259" s="11"/>
    </row>
    <row r="260" spans="1:4" x14ac:dyDescent="0.25">
      <c r="A260" s="10" t="s">
        <v>19</v>
      </c>
      <c r="B260" s="11">
        <v>0</v>
      </c>
      <c r="C260" s="11">
        <v>0</v>
      </c>
      <c r="D260" s="11">
        <v>0</v>
      </c>
    </row>
    <row r="261" spans="1:4" x14ac:dyDescent="0.25">
      <c r="A261" s="9" t="s">
        <v>154</v>
      </c>
      <c r="B261" s="11">
        <v>0</v>
      </c>
      <c r="C261" s="11">
        <v>0</v>
      </c>
      <c r="D261" s="11">
        <v>0</v>
      </c>
    </row>
    <row r="262" spans="1:4" x14ac:dyDescent="0.25">
      <c r="A262" s="9"/>
      <c r="B262" s="11"/>
      <c r="C262" s="11"/>
      <c r="D262" s="11"/>
    </row>
    <row r="263" spans="1:4" x14ac:dyDescent="0.25">
      <c r="A263" s="9" t="s">
        <v>86</v>
      </c>
      <c r="B263" s="11"/>
      <c r="C263" s="11"/>
      <c r="D263" s="11"/>
    </row>
    <row r="264" spans="1:4" x14ac:dyDescent="0.25">
      <c r="A264" s="10" t="s">
        <v>87</v>
      </c>
      <c r="B264" s="11">
        <v>133180.299535</v>
      </c>
      <c r="C264" s="11">
        <v>5493.425655</v>
      </c>
      <c r="D264" s="11">
        <v>138673.72519</v>
      </c>
    </row>
    <row r="265" spans="1:4" x14ac:dyDescent="0.25">
      <c r="A265" s="10" t="s">
        <v>21</v>
      </c>
      <c r="B265" s="11">
        <v>50718.995508749998</v>
      </c>
      <c r="C265" s="11">
        <v>3366.3085245000007</v>
      </c>
      <c r="D265" s="11">
        <v>54085.304033249995</v>
      </c>
    </row>
    <row r="266" spans="1:4" x14ac:dyDescent="0.25">
      <c r="A266" s="9" t="s">
        <v>141</v>
      </c>
      <c r="B266" s="11">
        <v>183899.29504375</v>
      </c>
      <c r="C266" s="11">
        <v>8859.7341795000011</v>
      </c>
      <c r="D266" s="11">
        <v>192759.02922324999</v>
      </c>
    </row>
    <row r="267" spans="1:4" x14ac:dyDescent="0.25">
      <c r="A267" s="9"/>
      <c r="B267" s="11"/>
      <c r="C267" s="11"/>
      <c r="D267" s="11"/>
    </row>
    <row r="268" spans="1:4" x14ac:dyDescent="0.25">
      <c r="A268" s="9" t="s">
        <v>73</v>
      </c>
      <c r="B268" s="11"/>
      <c r="C268" s="11"/>
      <c r="D268" s="11"/>
    </row>
    <row r="269" spans="1:4" x14ac:dyDescent="0.25">
      <c r="A269" s="10" t="s">
        <v>92</v>
      </c>
      <c r="B269" s="11">
        <v>216349.62181000001</v>
      </c>
      <c r="C269" s="11">
        <v>8621.8197799999998</v>
      </c>
      <c r="D269" s="11">
        <v>224971.44159</v>
      </c>
    </row>
    <row r="270" spans="1:4" x14ac:dyDescent="0.25">
      <c r="A270" s="10" t="s">
        <v>85</v>
      </c>
      <c r="B270" s="11">
        <v>106634.56922</v>
      </c>
      <c r="C270" s="11">
        <v>-1736.5037</v>
      </c>
      <c r="D270" s="11">
        <v>104898.06552</v>
      </c>
    </row>
    <row r="271" spans="1:4" x14ac:dyDescent="0.25">
      <c r="A271" s="10" t="s">
        <v>100</v>
      </c>
      <c r="B271" s="11">
        <v>98356.688433000003</v>
      </c>
      <c r="C271" s="11">
        <v>158453.98140000002</v>
      </c>
      <c r="D271" s="11">
        <v>256810.66983300002</v>
      </c>
    </row>
    <row r="272" spans="1:4" x14ac:dyDescent="0.25">
      <c r="A272" s="10" t="s">
        <v>15</v>
      </c>
      <c r="B272" s="11">
        <v>100935.46432470701</v>
      </c>
      <c r="C272" s="11">
        <v>3720.3399050799999</v>
      </c>
      <c r="D272" s="11">
        <v>104655.804229787</v>
      </c>
    </row>
    <row r="273" spans="1:4" x14ac:dyDescent="0.25">
      <c r="A273" s="10" t="s">
        <v>17</v>
      </c>
      <c r="B273" s="11">
        <v>85823.362007000003</v>
      </c>
      <c r="C273" s="11">
        <v>812.47005999999999</v>
      </c>
      <c r="D273" s="11">
        <v>86635.83206700001</v>
      </c>
    </row>
    <row r="274" spans="1:4" x14ac:dyDescent="0.25">
      <c r="A274" s="10" t="s">
        <v>18</v>
      </c>
      <c r="B274" s="11">
        <v>87527.061887000003</v>
      </c>
      <c r="C274" s="11">
        <v>8442.7655400000003</v>
      </c>
      <c r="D274" s="11">
        <v>95969.827426999997</v>
      </c>
    </row>
    <row r="275" spans="1:4" x14ac:dyDescent="0.25">
      <c r="A275" s="10" t="s">
        <v>20</v>
      </c>
      <c r="B275" s="11">
        <v>106118.45061300001</v>
      </c>
      <c r="C275" s="11">
        <v>6990.351560000001</v>
      </c>
      <c r="D275" s="11">
        <v>113108.802173</v>
      </c>
    </row>
    <row r="276" spans="1:4" x14ac:dyDescent="0.25">
      <c r="A276" s="10" t="s">
        <v>25</v>
      </c>
      <c r="B276" s="11">
        <v>238233.70856500004</v>
      </c>
      <c r="C276" s="11">
        <v>3020.89428</v>
      </c>
      <c r="D276" s="11">
        <v>241254.60284500002</v>
      </c>
    </row>
    <row r="277" spans="1:4" x14ac:dyDescent="0.25">
      <c r="A277" s="10" t="s">
        <v>26</v>
      </c>
      <c r="B277" s="11">
        <v>27244.295072100002</v>
      </c>
      <c r="C277" s="11">
        <v>9676.1888280000003</v>
      </c>
      <c r="D277" s="11">
        <v>36920.4839001</v>
      </c>
    </row>
    <row r="278" spans="1:4" x14ac:dyDescent="0.25">
      <c r="A278" s="10" t="s">
        <v>176</v>
      </c>
      <c r="B278" s="11">
        <v>46530.898000000001</v>
      </c>
      <c r="C278" s="11">
        <v>35626.388920000005</v>
      </c>
      <c r="D278" s="11">
        <v>82157.286920000013</v>
      </c>
    </row>
    <row r="279" spans="1:4" x14ac:dyDescent="0.25">
      <c r="A279" s="9" t="s">
        <v>144</v>
      </c>
      <c r="B279" s="11">
        <v>1113754.1199318068</v>
      </c>
      <c r="C279" s="11">
        <v>233628.69657308003</v>
      </c>
      <c r="D279" s="11">
        <v>1347382.8165048873</v>
      </c>
    </row>
    <row r="280" spans="1:4" x14ac:dyDescent="0.25">
      <c r="A280" s="9"/>
      <c r="B280" s="11"/>
      <c r="C280" s="11"/>
      <c r="D280" s="11"/>
    </row>
    <row r="281" spans="1:4" x14ac:dyDescent="0.25">
      <c r="A281" s="9" t="s">
        <v>79</v>
      </c>
      <c r="B281" s="11"/>
      <c r="C281" s="11"/>
      <c r="D281" s="11"/>
    </row>
    <row r="282" spans="1:4" x14ac:dyDescent="0.25">
      <c r="A282" s="10" t="s">
        <v>16</v>
      </c>
      <c r="B282" s="11">
        <v>72300.684979800004</v>
      </c>
      <c r="C282" s="11">
        <v>13308.259499999998</v>
      </c>
      <c r="D282" s="11">
        <v>85608.944479800004</v>
      </c>
    </row>
    <row r="283" spans="1:4" x14ac:dyDescent="0.25">
      <c r="A283" s="9" t="s">
        <v>146</v>
      </c>
      <c r="B283" s="11">
        <v>72300.684979800004</v>
      </c>
      <c r="C283" s="11">
        <v>13308.259499999998</v>
      </c>
      <c r="D283" s="11">
        <v>85608.944479800004</v>
      </c>
    </row>
    <row r="284" spans="1:4" x14ac:dyDescent="0.25">
      <c r="A284" s="9"/>
      <c r="B284" s="11"/>
      <c r="C284" s="11"/>
      <c r="D284" s="11"/>
    </row>
    <row r="285" spans="1:4" x14ac:dyDescent="0.25">
      <c r="A285" s="9" t="s">
        <v>76</v>
      </c>
      <c r="B285" s="11"/>
      <c r="C285" s="11"/>
      <c r="D285" s="11"/>
    </row>
    <row r="286" spans="1:4" x14ac:dyDescent="0.25">
      <c r="A286" s="10" t="s">
        <v>172</v>
      </c>
      <c r="B286" s="11">
        <v>405629.88627700001</v>
      </c>
      <c r="C286" s="11">
        <v>58766.041120000002</v>
      </c>
      <c r="D286" s="11">
        <v>464395.92739700002</v>
      </c>
    </row>
    <row r="287" spans="1:4" x14ac:dyDescent="0.25">
      <c r="A287" s="9" t="s">
        <v>148</v>
      </c>
      <c r="B287" s="11">
        <v>405629.88627700001</v>
      </c>
      <c r="C287" s="11">
        <v>58766.041120000002</v>
      </c>
      <c r="D287" s="11">
        <v>464395.92739700002</v>
      </c>
    </row>
    <row r="288" spans="1:4" x14ac:dyDescent="0.25">
      <c r="A288" s="9"/>
      <c r="B288" s="11"/>
      <c r="C288" s="11"/>
      <c r="D288" s="11"/>
    </row>
    <row r="289" spans="1:4" x14ac:dyDescent="0.25">
      <c r="A289" s="9" t="s">
        <v>96</v>
      </c>
      <c r="B289" s="11"/>
      <c r="C289" s="11"/>
      <c r="D289" s="11"/>
    </row>
    <row r="290" spans="1:4" x14ac:dyDescent="0.25">
      <c r="A290" s="10" t="s">
        <v>97</v>
      </c>
      <c r="B290" s="11">
        <v>50485.530189600002</v>
      </c>
      <c r="C290" s="11">
        <v>3918.1160003999998</v>
      </c>
      <c r="D290" s="11">
        <v>54403.646189999999</v>
      </c>
    </row>
    <row r="291" spans="1:4" x14ac:dyDescent="0.25">
      <c r="A291" s="10" t="s">
        <v>99</v>
      </c>
      <c r="B291" s="11">
        <v>8433.111159</v>
      </c>
      <c r="C291" s="11">
        <v>921.00897539999994</v>
      </c>
      <c r="D291" s="11">
        <v>9354.1201344000001</v>
      </c>
    </row>
    <row r="292" spans="1:4" x14ac:dyDescent="0.25">
      <c r="A292" s="9" t="s">
        <v>150</v>
      </c>
      <c r="B292" s="11">
        <v>58918.641348600002</v>
      </c>
      <c r="C292" s="11">
        <v>4839.1249757999994</v>
      </c>
      <c r="D292" s="11">
        <v>63757.7663244</v>
      </c>
    </row>
    <row r="293" spans="1:4" x14ac:dyDescent="0.25">
      <c r="A293" s="9"/>
      <c r="B293" s="11"/>
      <c r="C293" s="11"/>
      <c r="D293" s="11"/>
    </row>
    <row r="294" spans="1:4" x14ac:dyDescent="0.25">
      <c r="A294" s="9" t="s">
        <v>90</v>
      </c>
      <c r="B294" s="11"/>
      <c r="C294" s="11"/>
      <c r="D294" s="11"/>
    </row>
    <row r="295" spans="1:4" x14ac:dyDescent="0.25">
      <c r="A295" s="10" t="s">
        <v>24</v>
      </c>
      <c r="B295" s="11">
        <v>7303.3727799999997</v>
      </c>
      <c r="C295" s="11">
        <v>1183.754502</v>
      </c>
      <c r="D295" s="11">
        <v>8487.1272819999995</v>
      </c>
    </row>
    <row r="296" spans="1:4" x14ac:dyDescent="0.25">
      <c r="A296" s="10" t="s">
        <v>177</v>
      </c>
      <c r="B296" s="11">
        <v>224999.82408640001</v>
      </c>
      <c r="C296" s="11">
        <v>3080.9894960000001</v>
      </c>
      <c r="D296" s="11">
        <v>228080.81358240001</v>
      </c>
    </row>
    <row r="297" spans="1:4" x14ac:dyDescent="0.25">
      <c r="A297" s="9" t="s">
        <v>152</v>
      </c>
      <c r="B297" s="11">
        <v>232303.19686640002</v>
      </c>
      <c r="C297" s="11">
        <v>4264.7439979999999</v>
      </c>
      <c r="D297" s="11">
        <v>236567.94086440001</v>
      </c>
    </row>
    <row r="298" spans="1:4" x14ac:dyDescent="0.25">
      <c r="A298" s="9"/>
      <c r="B298" s="11"/>
      <c r="C298" s="11"/>
      <c r="D298" s="11"/>
    </row>
    <row r="299" spans="1:4" x14ac:dyDescent="0.25">
      <c r="A299" s="9" t="s">
        <v>93</v>
      </c>
      <c r="B299" s="11"/>
      <c r="C299" s="11"/>
      <c r="D299" s="11"/>
    </row>
    <row r="300" spans="1:4" x14ac:dyDescent="0.25">
      <c r="A300" s="10" t="s">
        <v>98</v>
      </c>
      <c r="B300" s="11">
        <v>103021.97081</v>
      </c>
      <c r="C300" s="11">
        <v>2662.2735924999997</v>
      </c>
      <c r="D300" s="11">
        <v>105684.2444025</v>
      </c>
    </row>
    <row r="301" spans="1:4" x14ac:dyDescent="0.25">
      <c r="A301" s="9" t="s">
        <v>153</v>
      </c>
      <c r="B301" s="11">
        <v>103021.97081</v>
      </c>
      <c r="C301" s="11">
        <v>2662.2735924999997</v>
      </c>
      <c r="D301" s="11">
        <v>105684.2444025</v>
      </c>
    </row>
    <row r="302" spans="1:4" x14ac:dyDescent="0.25">
      <c r="A302" s="9"/>
      <c r="B302" s="11"/>
      <c r="C302" s="11"/>
      <c r="D302" s="11"/>
    </row>
    <row r="303" spans="1:4" x14ac:dyDescent="0.25">
      <c r="A303" s="9" t="s">
        <v>84</v>
      </c>
      <c r="B303" s="11"/>
      <c r="C303" s="11"/>
      <c r="D303" s="11"/>
    </row>
    <row r="304" spans="1:4" x14ac:dyDescent="0.25">
      <c r="A304" s="10" t="s">
        <v>11</v>
      </c>
      <c r="B304" s="11">
        <v>0</v>
      </c>
      <c r="C304" s="11">
        <v>0</v>
      </c>
      <c r="D304" s="11">
        <v>0</v>
      </c>
    </row>
    <row r="305" spans="1:4" x14ac:dyDescent="0.25">
      <c r="A305" s="10" t="s">
        <v>23</v>
      </c>
      <c r="B305" s="11">
        <v>0</v>
      </c>
      <c r="C305" s="11">
        <v>0</v>
      </c>
      <c r="D305" s="11">
        <v>0</v>
      </c>
    </row>
    <row r="306" spans="1:4" x14ac:dyDescent="0.25">
      <c r="A306" s="10" t="s">
        <v>178</v>
      </c>
      <c r="B306" s="11">
        <v>0</v>
      </c>
      <c r="C306" s="11">
        <v>0</v>
      </c>
      <c r="D306" s="11">
        <v>0</v>
      </c>
    </row>
    <row r="307" spans="1:4" x14ac:dyDescent="0.25">
      <c r="A307" s="9" t="s">
        <v>133</v>
      </c>
      <c r="B307" s="11">
        <v>0</v>
      </c>
      <c r="C307" s="11">
        <v>0</v>
      </c>
      <c r="D307" s="11">
        <v>0</v>
      </c>
    </row>
    <row r="308" spans="1:4" x14ac:dyDescent="0.25">
      <c r="A308" s="9"/>
      <c r="B308" s="11"/>
      <c r="C308" s="11"/>
      <c r="D308" s="11"/>
    </row>
    <row r="309" spans="1:4" x14ac:dyDescent="0.25">
      <c r="A309" s="9" t="s">
        <v>67</v>
      </c>
      <c r="B309" s="11"/>
      <c r="C309" s="11"/>
      <c r="D309" s="11"/>
    </row>
    <row r="310" spans="1:4" x14ac:dyDescent="0.25">
      <c r="A310" s="10" t="s">
        <v>92</v>
      </c>
      <c r="B310" s="11">
        <v>6377.4341400000012</v>
      </c>
      <c r="C310" s="11">
        <v>293.31964200000004</v>
      </c>
      <c r="D310" s="11">
        <v>6670.7537820000016</v>
      </c>
    </row>
    <row r="311" spans="1:4" x14ac:dyDescent="0.25">
      <c r="A311" s="10" t="s">
        <v>85</v>
      </c>
      <c r="B311" s="11">
        <v>3143.31468</v>
      </c>
      <c r="C311" s="11">
        <v>-59.076930000000004</v>
      </c>
      <c r="D311" s="11">
        <v>3084.2377499999998</v>
      </c>
    </row>
    <row r="312" spans="1:4" x14ac:dyDescent="0.25">
      <c r="A312" s="10" t="s">
        <v>97</v>
      </c>
      <c r="B312" s="11">
        <v>2148.3204335999999</v>
      </c>
      <c r="C312" s="11">
        <v>191.69433360000002</v>
      </c>
      <c r="D312" s="11">
        <v>2340.0147671999998</v>
      </c>
    </row>
    <row r="313" spans="1:4" x14ac:dyDescent="0.25">
      <c r="A313" s="10" t="s">
        <v>98</v>
      </c>
      <c r="B313" s="11">
        <v>3773.2797300000002</v>
      </c>
      <c r="C313" s="11">
        <v>101.390685</v>
      </c>
      <c r="D313" s="11">
        <v>3874.670415</v>
      </c>
    </row>
    <row r="314" spans="1:4" x14ac:dyDescent="0.25">
      <c r="A314" s="10" t="s">
        <v>99</v>
      </c>
      <c r="B314" s="11">
        <v>358.855794</v>
      </c>
      <c r="C314" s="11">
        <v>45.060483600000005</v>
      </c>
      <c r="D314" s="11">
        <v>403.9162776</v>
      </c>
    </row>
    <row r="315" spans="1:4" x14ac:dyDescent="0.25">
      <c r="A315" s="10" t="s">
        <v>87</v>
      </c>
      <c r="B315" s="11">
        <v>7557.9533700000002</v>
      </c>
      <c r="C315" s="11">
        <v>397.98693000000003</v>
      </c>
      <c r="D315" s="11">
        <v>7955.9403000000002</v>
      </c>
    </row>
    <row r="316" spans="1:4" x14ac:dyDescent="0.25">
      <c r="A316" s="10" t="s">
        <v>100</v>
      </c>
      <c r="B316" s="11">
        <v>2899.3039020000001</v>
      </c>
      <c r="C316" s="11">
        <v>5390.7024600000004</v>
      </c>
      <c r="D316" s="11">
        <v>8290.0063620000001</v>
      </c>
    </row>
    <row r="317" spans="1:4" x14ac:dyDescent="0.25">
      <c r="A317" s="10" t="s">
        <v>15</v>
      </c>
      <c r="B317" s="11">
        <v>2975.3196272579999</v>
      </c>
      <c r="C317" s="11">
        <v>126.568264812</v>
      </c>
      <c r="D317" s="11">
        <v>3101.8878920699999</v>
      </c>
    </row>
    <row r="318" spans="1:4" x14ac:dyDescent="0.25">
      <c r="A318" s="10" t="s">
        <v>16</v>
      </c>
      <c r="B318" s="11">
        <v>6071.0498838000012</v>
      </c>
      <c r="C318" s="11">
        <v>1121.7690000000002</v>
      </c>
      <c r="D318" s="11">
        <v>7192.8188838000005</v>
      </c>
    </row>
    <row r="319" spans="1:4" x14ac:dyDescent="0.25">
      <c r="A319" s="10" t="s">
        <v>17</v>
      </c>
      <c r="B319" s="11">
        <v>2529.8534580000005</v>
      </c>
      <c r="C319" s="11">
        <v>27.640734000000002</v>
      </c>
      <c r="D319" s="11">
        <v>2557.4941920000006</v>
      </c>
    </row>
    <row r="320" spans="1:4" x14ac:dyDescent="0.25">
      <c r="A320" s="10" t="s">
        <v>18</v>
      </c>
      <c r="B320" s="11">
        <v>2580.0741780000003</v>
      </c>
      <c r="C320" s="11">
        <v>287.22810600000003</v>
      </c>
      <c r="D320" s="11">
        <v>2867.3022840000003</v>
      </c>
    </row>
    <row r="321" spans="1:4" x14ac:dyDescent="0.25">
      <c r="A321" s="10" t="s">
        <v>19</v>
      </c>
      <c r="B321" s="11">
        <v>10759.077054000001</v>
      </c>
      <c r="C321" s="11">
        <v>339.22280699999999</v>
      </c>
      <c r="D321" s="11">
        <v>11098.299861000001</v>
      </c>
    </row>
    <row r="322" spans="1:4" x14ac:dyDescent="0.25">
      <c r="A322" s="10" t="s">
        <v>11</v>
      </c>
      <c r="B322" s="11">
        <v>999.76669650000008</v>
      </c>
      <c r="C322" s="11">
        <v>21.052402799999999</v>
      </c>
      <c r="D322" s="11">
        <v>1020.8190993000001</v>
      </c>
    </row>
    <row r="323" spans="1:4" x14ac:dyDescent="0.25">
      <c r="A323" s="10" t="s">
        <v>20</v>
      </c>
      <c r="B323" s="11">
        <v>3128.1008219999999</v>
      </c>
      <c r="C323" s="11">
        <v>237.81608400000002</v>
      </c>
      <c r="D323" s="11">
        <v>3365.9169060000004</v>
      </c>
    </row>
    <row r="324" spans="1:4" x14ac:dyDescent="0.25">
      <c r="A324" s="10" t="s">
        <v>21</v>
      </c>
      <c r="B324" s="11">
        <v>1918.8613950000004</v>
      </c>
      <c r="C324" s="11">
        <v>162.587898</v>
      </c>
      <c r="D324" s="11">
        <v>2081.4492930000001</v>
      </c>
    </row>
    <row r="325" spans="1:4" x14ac:dyDescent="0.25">
      <c r="A325" s="10" t="s">
        <v>23</v>
      </c>
      <c r="B325" s="11">
        <v>430.79551350000008</v>
      </c>
      <c r="C325" s="11">
        <v>33.408668700000007</v>
      </c>
      <c r="D325" s="11">
        <v>464.2041822000001</v>
      </c>
    </row>
    <row r="326" spans="1:4" x14ac:dyDescent="0.25">
      <c r="A326" s="10" t="s">
        <v>24</v>
      </c>
      <c r="B326" s="11">
        <v>201.01026000000002</v>
      </c>
      <c r="C326" s="11">
        <v>35.367948000000005</v>
      </c>
      <c r="D326" s="11">
        <v>236.37820800000003</v>
      </c>
    </row>
    <row r="327" spans="1:4" x14ac:dyDescent="0.25">
      <c r="A327" s="10" t="s">
        <v>25</v>
      </c>
      <c r="B327" s="11">
        <v>7022.5211100000006</v>
      </c>
      <c r="C327" s="11">
        <v>102.77269200000001</v>
      </c>
      <c r="D327" s="11">
        <v>7125.2938020000001</v>
      </c>
    </row>
    <row r="328" spans="1:4" x14ac:dyDescent="0.25">
      <c r="A328" s="10" t="s">
        <v>26</v>
      </c>
      <c r="B328" s="11">
        <v>803.0922174000001</v>
      </c>
      <c r="C328" s="11">
        <v>329.18992920000005</v>
      </c>
      <c r="D328" s="11">
        <v>1132.2821466</v>
      </c>
    </row>
    <row r="329" spans="1:4" x14ac:dyDescent="0.25">
      <c r="A329" s="10" t="s">
        <v>177</v>
      </c>
      <c r="B329" s="11">
        <v>5805.6147270000001</v>
      </c>
      <c r="C329" s="11">
        <v>86.299785</v>
      </c>
      <c r="D329" s="11">
        <v>5891.9145120000003</v>
      </c>
    </row>
    <row r="330" spans="1:4" x14ac:dyDescent="0.25">
      <c r="A330" s="10" t="s">
        <v>172</v>
      </c>
      <c r="B330" s="11">
        <v>18299.092614000001</v>
      </c>
      <c r="C330" s="11">
        <v>2731.3793760000003</v>
      </c>
      <c r="D330" s="11">
        <v>21030.471990000002</v>
      </c>
    </row>
    <row r="331" spans="1:4" x14ac:dyDescent="0.25">
      <c r="A331" s="10" t="s">
        <v>176</v>
      </c>
      <c r="B331" s="11">
        <v>1371.6120000000001</v>
      </c>
      <c r="C331" s="11">
        <v>1212.031788</v>
      </c>
      <c r="D331" s="11">
        <v>2583.6437880000003</v>
      </c>
    </row>
    <row r="332" spans="1:4" x14ac:dyDescent="0.25">
      <c r="A332" s="10" t="s">
        <v>178</v>
      </c>
      <c r="B332" s="11">
        <v>1276.7228891999998</v>
      </c>
      <c r="C332" s="11">
        <v>0</v>
      </c>
      <c r="D332" s="11">
        <v>1276.7228891999998</v>
      </c>
    </row>
    <row r="333" spans="1:4" x14ac:dyDescent="0.25">
      <c r="A333" s="9" t="s">
        <v>134</v>
      </c>
      <c r="B333" s="11">
        <v>92431.026495258004</v>
      </c>
      <c r="C333" s="11">
        <v>13215.413087712001</v>
      </c>
      <c r="D333" s="11">
        <v>105646.43958297001</v>
      </c>
    </row>
    <row r="334" spans="1:4" x14ac:dyDescent="0.25">
      <c r="A334" s="9"/>
      <c r="B334" s="11"/>
      <c r="C334" s="11"/>
      <c r="D334" s="11"/>
    </row>
    <row r="335" spans="1:4" x14ac:dyDescent="0.25">
      <c r="A335" s="9" t="s">
        <v>80</v>
      </c>
      <c r="B335" s="11"/>
      <c r="C335" s="11"/>
      <c r="D335" s="11"/>
    </row>
    <row r="336" spans="1:4" x14ac:dyDescent="0.25">
      <c r="A336" s="10" t="s">
        <v>92</v>
      </c>
      <c r="B336" s="11">
        <v>0</v>
      </c>
      <c r="C336" s="11">
        <v>0</v>
      </c>
      <c r="D336" s="11">
        <v>0</v>
      </c>
    </row>
    <row r="337" spans="1:4" x14ac:dyDescent="0.25">
      <c r="A337" s="10" t="s">
        <v>85</v>
      </c>
      <c r="B337" s="11">
        <v>0</v>
      </c>
      <c r="C337" s="11">
        <v>0</v>
      </c>
      <c r="D337" s="11">
        <v>0</v>
      </c>
    </row>
    <row r="338" spans="1:4" x14ac:dyDescent="0.25">
      <c r="A338" s="10" t="s">
        <v>97</v>
      </c>
      <c r="B338" s="11">
        <v>0</v>
      </c>
      <c r="C338" s="11">
        <v>0</v>
      </c>
      <c r="D338" s="11">
        <v>0</v>
      </c>
    </row>
    <row r="339" spans="1:4" x14ac:dyDescent="0.25">
      <c r="A339" s="10" t="s">
        <v>98</v>
      </c>
      <c r="B339" s="11">
        <v>0</v>
      </c>
      <c r="C339" s="11">
        <v>0</v>
      </c>
      <c r="D339" s="11">
        <v>0</v>
      </c>
    </row>
    <row r="340" spans="1:4" x14ac:dyDescent="0.25">
      <c r="A340" s="10" t="s">
        <v>99</v>
      </c>
      <c r="B340" s="11">
        <v>0</v>
      </c>
      <c r="C340" s="11">
        <v>0</v>
      </c>
      <c r="D340" s="11">
        <v>0</v>
      </c>
    </row>
    <row r="341" spans="1:4" x14ac:dyDescent="0.25">
      <c r="A341" s="10" t="s">
        <v>87</v>
      </c>
      <c r="B341" s="11">
        <v>0</v>
      </c>
      <c r="C341" s="11">
        <v>0</v>
      </c>
      <c r="D341" s="11">
        <v>0</v>
      </c>
    </row>
    <row r="342" spans="1:4" x14ac:dyDescent="0.25">
      <c r="A342" s="10" t="s">
        <v>100</v>
      </c>
      <c r="B342" s="11">
        <v>0</v>
      </c>
      <c r="C342" s="11">
        <v>0</v>
      </c>
      <c r="D342" s="11">
        <v>0</v>
      </c>
    </row>
    <row r="343" spans="1:4" x14ac:dyDescent="0.25">
      <c r="A343" s="10" t="s">
        <v>15</v>
      </c>
      <c r="B343" s="11">
        <v>0</v>
      </c>
      <c r="C343" s="11">
        <v>0</v>
      </c>
      <c r="D343" s="11">
        <v>0</v>
      </c>
    </row>
    <row r="344" spans="1:4" x14ac:dyDescent="0.25">
      <c r="A344" s="10" t="s">
        <v>16</v>
      </c>
      <c r="B344" s="11">
        <v>0</v>
      </c>
      <c r="C344" s="11">
        <v>0</v>
      </c>
      <c r="D344" s="11">
        <v>0</v>
      </c>
    </row>
    <row r="345" spans="1:4" x14ac:dyDescent="0.25">
      <c r="A345" s="10" t="s">
        <v>17</v>
      </c>
      <c r="B345" s="11">
        <v>0</v>
      </c>
      <c r="C345" s="11">
        <v>0</v>
      </c>
      <c r="D345" s="11">
        <v>0</v>
      </c>
    </row>
    <row r="346" spans="1:4" x14ac:dyDescent="0.25">
      <c r="A346" s="10" t="s">
        <v>18</v>
      </c>
      <c r="B346" s="11">
        <v>0</v>
      </c>
      <c r="C346" s="11">
        <v>0</v>
      </c>
      <c r="D346" s="11">
        <v>0</v>
      </c>
    </row>
    <row r="347" spans="1:4" x14ac:dyDescent="0.25">
      <c r="A347" s="10" t="s">
        <v>19</v>
      </c>
      <c r="B347" s="11">
        <v>0</v>
      </c>
      <c r="C347" s="11">
        <v>0</v>
      </c>
      <c r="D347" s="11">
        <v>0</v>
      </c>
    </row>
    <row r="348" spans="1:4" x14ac:dyDescent="0.25">
      <c r="A348" s="10" t="s">
        <v>11</v>
      </c>
      <c r="B348" s="11">
        <v>0</v>
      </c>
      <c r="C348" s="11">
        <v>0</v>
      </c>
      <c r="D348" s="11">
        <v>0</v>
      </c>
    </row>
    <row r="349" spans="1:4" x14ac:dyDescent="0.25">
      <c r="A349" s="10" t="s">
        <v>20</v>
      </c>
      <c r="B349" s="11">
        <v>0</v>
      </c>
      <c r="C349" s="11">
        <v>0</v>
      </c>
      <c r="D349" s="11">
        <v>0</v>
      </c>
    </row>
    <row r="350" spans="1:4" x14ac:dyDescent="0.25">
      <c r="A350" s="10" t="s">
        <v>21</v>
      </c>
      <c r="B350" s="11">
        <v>0</v>
      </c>
      <c r="C350" s="11">
        <v>0</v>
      </c>
      <c r="D350" s="11">
        <v>0</v>
      </c>
    </row>
    <row r="351" spans="1:4" x14ac:dyDescent="0.25">
      <c r="A351" s="10" t="s">
        <v>23</v>
      </c>
      <c r="B351" s="11">
        <v>0</v>
      </c>
      <c r="C351" s="11">
        <v>0</v>
      </c>
      <c r="D351" s="11">
        <v>0</v>
      </c>
    </row>
    <row r="352" spans="1:4" x14ac:dyDescent="0.25">
      <c r="A352" s="10" t="s">
        <v>24</v>
      </c>
      <c r="B352" s="11">
        <v>0</v>
      </c>
      <c r="C352" s="11">
        <v>0</v>
      </c>
      <c r="D352" s="11">
        <v>0</v>
      </c>
    </row>
    <row r="353" spans="1:4" x14ac:dyDescent="0.25">
      <c r="A353" s="10" t="s">
        <v>25</v>
      </c>
      <c r="B353" s="11">
        <v>0</v>
      </c>
      <c r="C353" s="11">
        <v>0</v>
      </c>
      <c r="D353" s="11">
        <v>0</v>
      </c>
    </row>
    <row r="354" spans="1:4" x14ac:dyDescent="0.25">
      <c r="A354" s="10" t="s">
        <v>26</v>
      </c>
      <c r="B354" s="11">
        <v>0</v>
      </c>
      <c r="C354" s="11">
        <v>0</v>
      </c>
      <c r="D354" s="11">
        <v>0</v>
      </c>
    </row>
    <row r="355" spans="1:4" x14ac:dyDescent="0.25">
      <c r="A355" s="10" t="s">
        <v>177</v>
      </c>
      <c r="B355" s="11">
        <v>0</v>
      </c>
      <c r="C355" s="11">
        <v>0</v>
      </c>
      <c r="D355" s="11">
        <v>0</v>
      </c>
    </row>
    <row r="356" spans="1:4" x14ac:dyDescent="0.25">
      <c r="A356" s="10" t="s">
        <v>172</v>
      </c>
      <c r="B356" s="11">
        <v>0</v>
      </c>
      <c r="C356" s="11">
        <v>0</v>
      </c>
      <c r="D356" s="11">
        <v>0</v>
      </c>
    </row>
    <row r="357" spans="1:4" x14ac:dyDescent="0.25">
      <c r="A357" s="10" t="s">
        <v>176</v>
      </c>
      <c r="B357" s="11">
        <v>0</v>
      </c>
      <c r="C357" s="11">
        <v>0</v>
      </c>
      <c r="D357" s="11">
        <v>0</v>
      </c>
    </row>
    <row r="358" spans="1:4" x14ac:dyDescent="0.25">
      <c r="A358" s="10" t="s">
        <v>178</v>
      </c>
      <c r="B358" s="11">
        <v>0</v>
      </c>
      <c r="C358" s="11">
        <v>0</v>
      </c>
      <c r="D358" s="11">
        <v>0</v>
      </c>
    </row>
    <row r="359" spans="1:4" x14ac:dyDescent="0.25">
      <c r="A359" s="9" t="s">
        <v>135</v>
      </c>
      <c r="B359" s="11">
        <v>0</v>
      </c>
      <c r="C359" s="11">
        <v>0</v>
      </c>
      <c r="D359" s="11">
        <v>0</v>
      </c>
    </row>
    <row r="360" spans="1:4" x14ac:dyDescent="0.25">
      <c r="A360" s="9"/>
      <c r="B360" s="11"/>
      <c r="C360" s="11"/>
      <c r="D360" s="11"/>
    </row>
    <row r="361" spans="1:4" x14ac:dyDescent="0.25">
      <c r="A361" s="9" t="s">
        <v>167</v>
      </c>
      <c r="B361" s="11"/>
      <c r="C361" s="11"/>
      <c r="D361" s="11"/>
    </row>
    <row r="362" spans="1:4" x14ac:dyDescent="0.25">
      <c r="A362" s="10" t="s">
        <v>19</v>
      </c>
      <c r="B362" s="11">
        <v>0</v>
      </c>
      <c r="C362" s="11">
        <v>0</v>
      </c>
      <c r="D362" s="11">
        <v>0</v>
      </c>
    </row>
    <row r="363" spans="1:4" x14ac:dyDescent="0.25">
      <c r="A363" s="9" t="s">
        <v>168</v>
      </c>
      <c r="B363" s="11">
        <v>0</v>
      </c>
      <c r="C363" s="11">
        <v>0</v>
      </c>
      <c r="D363" s="11">
        <v>0</v>
      </c>
    </row>
    <row r="364" spans="1:4" x14ac:dyDescent="0.25">
      <c r="A364" s="9"/>
      <c r="B364" s="11"/>
      <c r="C364" s="11"/>
      <c r="D364" s="11"/>
    </row>
    <row r="365" spans="1:4" x14ac:dyDescent="0.25">
      <c r="A365" s="9" t="s">
        <v>92</v>
      </c>
      <c r="B365" s="11"/>
      <c r="C365" s="11"/>
      <c r="D365" s="11"/>
    </row>
    <row r="366" spans="1:4" x14ac:dyDescent="0.25">
      <c r="A366" s="10" t="s">
        <v>92</v>
      </c>
      <c r="B366" s="11">
        <v>0</v>
      </c>
      <c r="C366" s="11">
        <v>0</v>
      </c>
      <c r="D366" s="11">
        <v>0</v>
      </c>
    </row>
    <row r="367" spans="1:4" x14ac:dyDescent="0.25">
      <c r="A367" s="9" t="s">
        <v>102</v>
      </c>
      <c r="B367" s="11">
        <v>0</v>
      </c>
      <c r="C367" s="11">
        <v>0</v>
      </c>
      <c r="D367" s="11">
        <v>0</v>
      </c>
    </row>
    <row r="368" spans="1:4" x14ac:dyDescent="0.25">
      <c r="A368" s="9"/>
      <c r="B368" s="11"/>
      <c r="C368" s="11"/>
      <c r="D368" s="11"/>
    </row>
    <row r="369" spans="1:4" x14ac:dyDescent="0.25">
      <c r="A369" s="9" t="s">
        <v>68</v>
      </c>
      <c r="B369" s="11"/>
      <c r="C369" s="11"/>
      <c r="D369" s="11"/>
    </row>
    <row r="370" spans="1:4" x14ac:dyDescent="0.25">
      <c r="A370" s="10" t="s">
        <v>92</v>
      </c>
      <c r="B370" s="11">
        <v>10532.429110000001</v>
      </c>
      <c r="C370" s="11">
        <v>484.42183300000005</v>
      </c>
      <c r="D370" s="11">
        <v>11016.850943000001</v>
      </c>
    </row>
    <row r="371" spans="1:4" x14ac:dyDescent="0.25">
      <c r="A371" s="10" t="s">
        <v>85</v>
      </c>
      <c r="B371" s="11">
        <v>5191.2318200000009</v>
      </c>
      <c r="C371" s="11">
        <v>-97.566445000000002</v>
      </c>
      <c r="D371" s="11">
        <v>5093.6653750000005</v>
      </c>
    </row>
    <row r="372" spans="1:4" x14ac:dyDescent="0.25">
      <c r="A372" s="10" t="s">
        <v>97</v>
      </c>
      <c r="B372" s="11">
        <v>3547.9837464000002</v>
      </c>
      <c r="C372" s="11">
        <v>316.58609640000003</v>
      </c>
      <c r="D372" s="11">
        <v>3864.5698428000001</v>
      </c>
    </row>
    <row r="373" spans="1:4" x14ac:dyDescent="0.25">
      <c r="A373" s="10" t="s">
        <v>98</v>
      </c>
      <c r="B373" s="11">
        <v>6231.6286450000007</v>
      </c>
      <c r="C373" s="11">
        <v>167.44825250000002</v>
      </c>
      <c r="D373" s="11">
        <v>6399.076897500001</v>
      </c>
    </row>
    <row r="374" spans="1:4" x14ac:dyDescent="0.25">
      <c r="A374" s="10" t="s">
        <v>99</v>
      </c>
      <c r="B374" s="11">
        <v>592.65578100000005</v>
      </c>
      <c r="C374" s="11">
        <v>74.418071400000002</v>
      </c>
      <c r="D374" s="11">
        <v>667.07385240000008</v>
      </c>
    </row>
    <row r="375" spans="1:4" x14ac:dyDescent="0.25">
      <c r="A375" s="10" t="s">
        <v>87</v>
      </c>
      <c r="B375" s="11">
        <v>12482.074505</v>
      </c>
      <c r="C375" s="11">
        <v>657.28144500000008</v>
      </c>
      <c r="D375" s="11">
        <v>13139.355950000001</v>
      </c>
    </row>
    <row r="376" spans="1:4" x14ac:dyDescent="0.25">
      <c r="A376" s="10" t="s">
        <v>100</v>
      </c>
      <c r="B376" s="11">
        <v>4788.2443229999999</v>
      </c>
      <c r="C376" s="11">
        <v>8902.826790000001</v>
      </c>
      <c r="D376" s="11">
        <v>13691.071113</v>
      </c>
    </row>
    <row r="377" spans="1:4" x14ac:dyDescent="0.25">
      <c r="A377" s="10" t="s">
        <v>15</v>
      </c>
      <c r="B377" s="11">
        <v>4913.7854450170007</v>
      </c>
      <c r="C377" s="11">
        <v>209.02940703799999</v>
      </c>
      <c r="D377" s="11">
        <v>5122.8148520550003</v>
      </c>
    </row>
    <row r="378" spans="1:4" x14ac:dyDescent="0.25">
      <c r="A378" s="10" t="s">
        <v>16</v>
      </c>
      <c r="B378" s="11">
        <v>10026.430868700001</v>
      </c>
      <c r="C378" s="11">
        <v>1852.6185</v>
      </c>
      <c r="D378" s="11">
        <v>11879.049368700002</v>
      </c>
    </row>
    <row r="379" spans="1:4" x14ac:dyDescent="0.25">
      <c r="A379" s="10" t="s">
        <v>17</v>
      </c>
      <c r="B379" s="11">
        <v>4178.0913170000003</v>
      </c>
      <c r="C379" s="11">
        <v>45.649091000000006</v>
      </c>
      <c r="D379" s="11">
        <v>4223.7404080000006</v>
      </c>
    </row>
    <row r="380" spans="1:4" x14ac:dyDescent="0.25">
      <c r="A380" s="10" t="s">
        <v>18</v>
      </c>
      <c r="B380" s="11">
        <v>4261.0315970000011</v>
      </c>
      <c r="C380" s="11">
        <v>474.36156900000003</v>
      </c>
      <c r="D380" s="11">
        <v>4735.3931660000007</v>
      </c>
    </row>
    <row r="381" spans="1:4" x14ac:dyDescent="0.25">
      <c r="A381" s="10" t="s">
        <v>19</v>
      </c>
      <c r="B381" s="11">
        <v>17768.778771000001</v>
      </c>
      <c r="C381" s="11">
        <v>560.2316055</v>
      </c>
      <c r="D381" s="11">
        <v>18329.010376500002</v>
      </c>
    </row>
    <row r="382" spans="1:4" x14ac:dyDescent="0.25">
      <c r="A382" s="10" t="s">
        <v>11</v>
      </c>
      <c r="B382" s="11">
        <v>1651.12984725</v>
      </c>
      <c r="C382" s="11">
        <v>34.768362199999999</v>
      </c>
      <c r="D382" s="11">
        <v>1685.89820945</v>
      </c>
    </row>
    <row r="383" spans="1:4" x14ac:dyDescent="0.25">
      <c r="A383" s="10" t="s">
        <v>20</v>
      </c>
      <c r="B383" s="11">
        <v>5166.1059030000006</v>
      </c>
      <c r="C383" s="11">
        <v>392.75686600000006</v>
      </c>
      <c r="D383" s="11">
        <v>5558.8627690000003</v>
      </c>
    </row>
    <row r="384" spans="1:4" x14ac:dyDescent="0.25">
      <c r="A384" s="10" t="s">
        <v>21</v>
      </c>
      <c r="B384" s="11">
        <v>3169.0286675000007</v>
      </c>
      <c r="C384" s="11">
        <v>268.51637699999998</v>
      </c>
      <c r="D384" s="11">
        <v>3437.5450445000006</v>
      </c>
    </row>
    <row r="385" spans="1:4" x14ac:dyDescent="0.25">
      <c r="A385" s="10" t="s">
        <v>23</v>
      </c>
      <c r="B385" s="11">
        <v>711.46531775000017</v>
      </c>
      <c r="C385" s="11">
        <v>55.174922550000012</v>
      </c>
      <c r="D385" s="11">
        <v>766.64024030000019</v>
      </c>
    </row>
    <row r="386" spans="1:4" x14ac:dyDescent="0.25">
      <c r="A386" s="10" t="s">
        <v>24</v>
      </c>
      <c r="B386" s="11">
        <v>331.97149000000002</v>
      </c>
      <c r="C386" s="11">
        <v>58.410702000000001</v>
      </c>
      <c r="D386" s="11">
        <v>390.38219200000003</v>
      </c>
    </row>
    <row r="387" spans="1:4" x14ac:dyDescent="0.25">
      <c r="A387" s="10" t="s">
        <v>25</v>
      </c>
      <c r="B387" s="11">
        <v>11597.800015000001</v>
      </c>
      <c r="C387" s="11">
        <v>169.73065800000001</v>
      </c>
      <c r="D387" s="11">
        <v>11767.530672999999</v>
      </c>
    </row>
    <row r="388" spans="1:4" x14ac:dyDescent="0.25">
      <c r="A388" s="10" t="s">
        <v>26</v>
      </c>
      <c r="B388" s="11">
        <v>1326.3189651</v>
      </c>
      <c r="C388" s="11">
        <v>543.66215580000005</v>
      </c>
      <c r="D388" s="11">
        <v>1869.9811209</v>
      </c>
    </row>
    <row r="389" spans="1:4" x14ac:dyDescent="0.25">
      <c r="A389" s="10" t="s">
        <v>177</v>
      </c>
      <c r="B389" s="11">
        <v>9588.0606855000005</v>
      </c>
      <c r="C389" s="11">
        <v>142.52540250000001</v>
      </c>
      <c r="D389" s="11">
        <v>9730.586088</v>
      </c>
    </row>
    <row r="390" spans="1:4" x14ac:dyDescent="0.25">
      <c r="A390" s="10" t="s">
        <v>172</v>
      </c>
      <c r="B390" s="11">
        <v>30221.228711000003</v>
      </c>
      <c r="C390" s="11">
        <v>4510.9144240000005</v>
      </c>
      <c r="D390" s="11">
        <v>34732.143135000006</v>
      </c>
    </row>
    <row r="391" spans="1:4" x14ac:dyDescent="0.25">
      <c r="A391" s="10" t="s">
        <v>176</v>
      </c>
      <c r="B391" s="11">
        <v>2265.2380000000003</v>
      </c>
      <c r="C391" s="11">
        <v>2001.6888620000002</v>
      </c>
      <c r="D391" s="11">
        <v>4266.9268620000003</v>
      </c>
    </row>
    <row r="392" spans="1:4" x14ac:dyDescent="0.25">
      <c r="A392" s="10" t="s">
        <v>178</v>
      </c>
      <c r="B392" s="11">
        <v>2108.5271957999998</v>
      </c>
      <c r="C392" s="11">
        <v>0</v>
      </c>
      <c r="D392" s="11">
        <v>2108.5271957999998</v>
      </c>
    </row>
    <row r="393" spans="1:4" x14ac:dyDescent="0.25">
      <c r="A393" s="9" t="s">
        <v>136</v>
      </c>
      <c r="B393" s="11">
        <v>152651.24072701702</v>
      </c>
      <c r="C393" s="11">
        <v>21825.454947888004</v>
      </c>
      <c r="D393" s="11">
        <v>174476.69567490503</v>
      </c>
    </row>
    <row r="394" spans="1:4" x14ac:dyDescent="0.25">
      <c r="A394" s="9"/>
      <c r="B394" s="11"/>
      <c r="C394" s="11"/>
      <c r="D394" s="11"/>
    </row>
    <row r="395" spans="1:4" x14ac:dyDescent="0.25">
      <c r="A395" s="9" t="s">
        <v>81</v>
      </c>
      <c r="B395" s="11"/>
      <c r="C395" s="11"/>
      <c r="D395" s="11"/>
    </row>
    <row r="396" spans="1:4" x14ac:dyDescent="0.25">
      <c r="A396" s="10" t="s">
        <v>19</v>
      </c>
      <c r="B396" s="11">
        <v>0</v>
      </c>
      <c r="C396" s="11">
        <v>0</v>
      </c>
      <c r="D396" s="11">
        <v>0</v>
      </c>
    </row>
    <row r="397" spans="1:4" x14ac:dyDescent="0.25">
      <c r="A397" s="10" t="s">
        <v>11</v>
      </c>
      <c r="B397" s="11">
        <v>16026.563104499999</v>
      </c>
      <c r="C397" s="11">
        <v>312.9152598</v>
      </c>
      <c r="D397" s="11">
        <v>16339.478364299999</v>
      </c>
    </row>
    <row r="398" spans="1:4" x14ac:dyDescent="0.25">
      <c r="A398" s="10" t="s">
        <v>23</v>
      </c>
      <c r="B398" s="11">
        <v>6277.9842049999997</v>
      </c>
      <c r="C398" s="11">
        <v>451.43118450000003</v>
      </c>
      <c r="D398" s="11">
        <v>6729.4153894999999</v>
      </c>
    </row>
    <row r="399" spans="1:4" x14ac:dyDescent="0.25">
      <c r="A399" s="10" t="s">
        <v>178</v>
      </c>
      <c r="B399" s="11">
        <v>18760.733566300001</v>
      </c>
      <c r="C399" s="11">
        <v>0</v>
      </c>
      <c r="D399" s="11">
        <v>18760.733566300001</v>
      </c>
    </row>
    <row r="400" spans="1:4" x14ac:dyDescent="0.25">
      <c r="A400" s="9" t="s">
        <v>137</v>
      </c>
      <c r="B400" s="11">
        <v>41065.280875800003</v>
      </c>
      <c r="C400" s="11">
        <v>764.34644430000003</v>
      </c>
      <c r="D400" s="11">
        <v>41829.6273201</v>
      </c>
    </row>
    <row r="401" spans="1:4" x14ac:dyDescent="0.25">
      <c r="A401" s="9"/>
      <c r="B401" s="11"/>
      <c r="C401" s="11"/>
      <c r="D401" s="11"/>
    </row>
    <row r="402" spans="1:4" x14ac:dyDescent="0.25">
      <c r="A402" s="9" t="s">
        <v>193</v>
      </c>
      <c r="B402" s="11"/>
      <c r="C402" s="11"/>
      <c r="D402" s="11"/>
    </row>
    <row r="403" spans="1:4" x14ac:dyDescent="0.25">
      <c r="A403" s="10" t="s">
        <v>19</v>
      </c>
      <c r="B403" s="11">
        <v>0</v>
      </c>
      <c r="C403" s="11">
        <v>0</v>
      </c>
      <c r="D403" s="11">
        <v>0</v>
      </c>
    </row>
    <row r="404" spans="1:4" x14ac:dyDescent="0.25">
      <c r="A404" s="9" t="s">
        <v>194</v>
      </c>
      <c r="B404" s="11">
        <v>0</v>
      </c>
      <c r="C404" s="11">
        <v>0</v>
      </c>
      <c r="D404" s="11">
        <v>0</v>
      </c>
    </row>
    <row r="405" spans="1:4" x14ac:dyDescent="0.25">
      <c r="A405" s="9"/>
      <c r="B405" s="11"/>
      <c r="C405" s="11"/>
      <c r="D405" s="11"/>
    </row>
    <row r="406" spans="1:4" x14ac:dyDescent="0.25">
      <c r="A406" s="9" t="s">
        <v>69</v>
      </c>
      <c r="B406" s="11"/>
      <c r="C406" s="11"/>
      <c r="D406" s="11"/>
    </row>
    <row r="407" spans="1:4" x14ac:dyDescent="0.25">
      <c r="A407" s="10" t="s">
        <v>92</v>
      </c>
      <c r="B407" s="11">
        <v>1449.4168500000001</v>
      </c>
      <c r="C407" s="11">
        <v>44.442370000000004</v>
      </c>
      <c r="D407" s="11">
        <v>1493.8592200000001</v>
      </c>
    </row>
    <row r="408" spans="1:4" x14ac:dyDescent="0.25">
      <c r="A408" s="10" t="s">
        <v>85</v>
      </c>
      <c r="B408" s="11">
        <v>714.38970000000006</v>
      </c>
      <c r="C408" s="11">
        <v>-8.9510500000000004</v>
      </c>
      <c r="D408" s="11">
        <v>705.43865000000005</v>
      </c>
    </row>
    <row r="409" spans="1:4" x14ac:dyDescent="0.25">
      <c r="A409" s="10" t="s">
        <v>97</v>
      </c>
      <c r="B409" s="11">
        <v>488.25464399999998</v>
      </c>
      <c r="C409" s="11">
        <v>29.044596000000002</v>
      </c>
      <c r="D409" s="11">
        <v>517.29923999999994</v>
      </c>
    </row>
    <row r="410" spans="1:4" x14ac:dyDescent="0.25">
      <c r="A410" s="10" t="s">
        <v>98</v>
      </c>
      <c r="B410" s="11">
        <v>857.56357500000001</v>
      </c>
      <c r="C410" s="11">
        <v>15.362225</v>
      </c>
      <c r="D410" s="11">
        <v>872.92579999999998</v>
      </c>
    </row>
    <row r="411" spans="1:4" x14ac:dyDescent="0.25">
      <c r="A411" s="10" t="s">
        <v>99</v>
      </c>
      <c r="B411" s="11">
        <v>81.558135000000007</v>
      </c>
      <c r="C411" s="11">
        <v>6.8273460000000004</v>
      </c>
      <c r="D411" s="11">
        <v>88.385481000000013</v>
      </c>
    </row>
    <row r="412" spans="1:4" x14ac:dyDescent="0.25">
      <c r="A412" s="10" t="s">
        <v>87</v>
      </c>
      <c r="B412" s="11">
        <v>1717.7166750000001</v>
      </c>
      <c r="C412" s="11">
        <v>60.301050000000004</v>
      </c>
      <c r="D412" s="11">
        <v>1778.0177250000002</v>
      </c>
    </row>
    <row r="413" spans="1:4" x14ac:dyDescent="0.25">
      <c r="A413" s="10" t="s">
        <v>100</v>
      </c>
      <c r="B413" s="11">
        <v>0</v>
      </c>
      <c r="C413" s="11">
        <v>0</v>
      </c>
      <c r="D413" s="11">
        <v>0</v>
      </c>
    </row>
    <row r="414" spans="1:4" x14ac:dyDescent="0.25">
      <c r="A414" s="10" t="s">
        <v>15</v>
      </c>
      <c r="B414" s="11">
        <v>0</v>
      </c>
      <c r="C414" s="11">
        <v>0</v>
      </c>
      <c r="D414" s="11">
        <v>0</v>
      </c>
    </row>
    <row r="415" spans="1:4" x14ac:dyDescent="0.25">
      <c r="A415" s="10" t="s">
        <v>16</v>
      </c>
      <c r="B415" s="11">
        <v>0</v>
      </c>
      <c r="C415" s="11">
        <v>0</v>
      </c>
      <c r="D415" s="11">
        <v>0</v>
      </c>
    </row>
    <row r="416" spans="1:4" x14ac:dyDescent="0.25">
      <c r="A416" s="10" t="s">
        <v>17</v>
      </c>
      <c r="B416" s="11">
        <v>0</v>
      </c>
      <c r="C416" s="11">
        <v>0</v>
      </c>
      <c r="D416" s="11">
        <v>0</v>
      </c>
    </row>
    <row r="417" spans="1:4" x14ac:dyDescent="0.25">
      <c r="A417" s="10" t="s">
        <v>18</v>
      </c>
      <c r="B417" s="11">
        <v>0</v>
      </c>
      <c r="C417" s="11">
        <v>0</v>
      </c>
      <c r="D417" s="11">
        <v>0</v>
      </c>
    </row>
    <row r="418" spans="1:4" x14ac:dyDescent="0.25">
      <c r="A418" s="10" t="s">
        <v>19</v>
      </c>
      <c r="B418" s="11">
        <v>0</v>
      </c>
      <c r="C418" s="11">
        <v>0</v>
      </c>
      <c r="D418" s="11">
        <v>0</v>
      </c>
    </row>
    <row r="419" spans="1:4" x14ac:dyDescent="0.25">
      <c r="A419" s="10" t="s">
        <v>11</v>
      </c>
      <c r="B419" s="11">
        <v>0</v>
      </c>
      <c r="C419" s="11">
        <v>0</v>
      </c>
      <c r="D419" s="11">
        <v>0</v>
      </c>
    </row>
    <row r="420" spans="1:4" x14ac:dyDescent="0.25">
      <c r="A420" s="10" t="s">
        <v>20</v>
      </c>
      <c r="B420" s="11">
        <v>0</v>
      </c>
      <c r="C420" s="11">
        <v>0</v>
      </c>
      <c r="D420" s="11">
        <v>0</v>
      </c>
    </row>
    <row r="421" spans="1:4" x14ac:dyDescent="0.25">
      <c r="A421" s="10" t="s">
        <v>21</v>
      </c>
      <c r="B421" s="11">
        <v>0</v>
      </c>
      <c r="C421" s="11">
        <v>0</v>
      </c>
      <c r="D421" s="11">
        <v>0</v>
      </c>
    </row>
    <row r="422" spans="1:4" x14ac:dyDescent="0.25">
      <c r="A422" s="10" t="s">
        <v>23</v>
      </c>
      <c r="B422" s="11">
        <v>0</v>
      </c>
      <c r="C422" s="11">
        <v>0</v>
      </c>
      <c r="D422" s="11">
        <v>0</v>
      </c>
    </row>
    <row r="423" spans="1:4" x14ac:dyDescent="0.25">
      <c r="A423" s="10" t="s">
        <v>24</v>
      </c>
      <c r="B423" s="11">
        <v>0</v>
      </c>
      <c r="C423" s="11">
        <v>0</v>
      </c>
      <c r="D423" s="11">
        <v>0</v>
      </c>
    </row>
    <row r="424" spans="1:4" x14ac:dyDescent="0.25">
      <c r="A424" s="10" t="s">
        <v>25</v>
      </c>
      <c r="B424" s="11">
        <v>0</v>
      </c>
      <c r="C424" s="11">
        <v>0</v>
      </c>
      <c r="D424" s="11">
        <v>0</v>
      </c>
    </row>
    <row r="425" spans="1:4" x14ac:dyDescent="0.25">
      <c r="A425" s="10" t="s">
        <v>26</v>
      </c>
      <c r="B425" s="11">
        <v>0</v>
      </c>
      <c r="C425" s="11">
        <v>0</v>
      </c>
      <c r="D425" s="11">
        <v>0</v>
      </c>
    </row>
    <row r="426" spans="1:4" x14ac:dyDescent="0.25">
      <c r="A426" s="10" t="s">
        <v>177</v>
      </c>
      <c r="B426" s="11">
        <v>0</v>
      </c>
      <c r="C426" s="11">
        <v>0</v>
      </c>
      <c r="D426" s="11">
        <v>0</v>
      </c>
    </row>
    <row r="427" spans="1:4" x14ac:dyDescent="0.25">
      <c r="A427" s="10" t="s">
        <v>172</v>
      </c>
      <c r="B427" s="11">
        <v>3119.1635137500002</v>
      </c>
      <c r="C427" s="11">
        <v>465.57603</v>
      </c>
      <c r="D427" s="11">
        <v>3584.7395437500004</v>
      </c>
    </row>
    <row r="428" spans="1:4" x14ac:dyDescent="0.25">
      <c r="A428" s="10" t="s">
        <v>176</v>
      </c>
      <c r="B428" s="11">
        <v>0</v>
      </c>
      <c r="C428" s="11">
        <v>0</v>
      </c>
      <c r="D428" s="11">
        <v>0</v>
      </c>
    </row>
    <row r="429" spans="1:4" x14ac:dyDescent="0.25">
      <c r="A429" s="10" t="s">
        <v>178</v>
      </c>
      <c r="B429" s="11">
        <v>0</v>
      </c>
      <c r="C429" s="11">
        <v>0</v>
      </c>
      <c r="D429" s="11">
        <v>0</v>
      </c>
    </row>
    <row r="430" spans="1:4" x14ac:dyDescent="0.25">
      <c r="A430" s="9" t="s">
        <v>138</v>
      </c>
      <c r="B430" s="11">
        <v>8428.0630927500006</v>
      </c>
      <c r="C430" s="11">
        <v>612.60256700000002</v>
      </c>
      <c r="D430" s="11">
        <v>9040.6656597500005</v>
      </c>
    </row>
    <row r="431" spans="1:4" x14ac:dyDescent="0.25">
      <c r="A431" s="9"/>
      <c r="B431" s="11"/>
      <c r="C431" s="11"/>
      <c r="D431" s="11"/>
    </row>
    <row r="432" spans="1:4" x14ac:dyDescent="0.25">
      <c r="A432" s="9" t="s">
        <v>70</v>
      </c>
      <c r="B432" s="11"/>
      <c r="C432" s="11"/>
      <c r="D432" s="11"/>
    </row>
    <row r="433" spans="1:4" x14ac:dyDescent="0.25">
      <c r="A433" s="10" t="s">
        <v>92</v>
      </c>
      <c r="B433" s="11">
        <v>16716.607670000001</v>
      </c>
      <c r="C433" s="11">
        <v>768.85300100000006</v>
      </c>
      <c r="D433" s="11">
        <v>17485.460671000001</v>
      </c>
    </row>
    <row r="434" spans="1:4" x14ac:dyDescent="0.25">
      <c r="A434" s="10" t="s">
        <v>85</v>
      </c>
      <c r="B434" s="11">
        <v>8239.294539999999</v>
      </c>
      <c r="C434" s="11">
        <v>-154.85316499999999</v>
      </c>
      <c r="D434" s="11">
        <v>8084.4413749999994</v>
      </c>
    </row>
    <row r="435" spans="1:4" x14ac:dyDescent="0.25">
      <c r="A435" s="10" t="s">
        <v>97</v>
      </c>
      <c r="B435" s="11">
        <v>5631.2035607999997</v>
      </c>
      <c r="C435" s="11">
        <v>502.47151080000003</v>
      </c>
      <c r="D435" s="11">
        <v>6133.6750715999997</v>
      </c>
    </row>
    <row r="436" spans="1:4" x14ac:dyDescent="0.25">
      <c r="A436" s="10" t="s">
        <v>98</v>
      </c>
      <c r="B436" s="11">
        <v>9890.566565000001</v>
      </c>
      <c r="C436" s="11">
        <v>265.76649250000003</v>
      </c>
      <c r="D436" s="11">
        <v>10156.333057500002</v>
      </c>
    </row>
    <row r="437" spans="1:4" x14ac:dyDescent="0.25">
      <c r="A437" s="10" t="s">
        <v>99</v>
      </c>
      <c r="B437" s="11">
        <v>940.637157</v>
      </c>
      <c r="C437" s="11">
        <v>118.11308579999999</v>
      </c>
      <c r="D437" s="11">
        <v>1058.7502428</v>
      </c>
    </row>
    <row r="438" spans="1:4" x14ac:dyDescent="0.25">
      <c r="A438" s="10" t="s">
        <v>87</v>
      </c>
      <c r="B438" s="11">
        <v>19810.998984999998</v>
      </c>
      <c r="C438" s="11">
        <v>1043.208165</v>
      </c>
      <c r="D438" s="11">
        <v>20854.207149999998</v>
      </c>
    </row>
    <row r="439" spans="1:4" x14ac:dyDescent="0.25">
      <c r="A439" s="10" t="s">
        <v>100</v>
      </c>
      <c r="B439" s="11">
        <v>0</v>
      </c>
      <c r="C439" s="11">
        <v>0</v>
      </c>
      <c r="D439" s="11">
        <v>0</v>
      </c>
    </row>
    <row r="440" spans="1:4" x14ac:dyDescent="0.25">
      <c r="A440" s="10" t="s">
        <v>15</v>
      </c>
      <c r="B440" s="11">
        <v>0</v>
      </c>
      <c r="C440" s="11">
        <v>0</v>
      </c>
      <c r="D440" s="11">
        <v>0</v>
      </c>
    </row>
    <row r="441" spans="1:4" x14ac:dyDescent="0.25">
      <c r="A441" s="10" t="s">
        <v>16</v>
      </c>
      <c r="B441" s="11">
        <v>0</v>
      </c>
      <c r="C441" s="11">
        <v>0</v>
      </c>
      <c r="D441" s="11">
        <v>0</v>
      </c>
    </row>
    <row r="442" spans="1:4" x14ac:dyDescent="0.25">
      <c r="A442" s="10" t="s">
        <v>17</v>
      </c>
      <c r="B442" s="11">
        <v>0</v>
      </c>
      <c r="C442" s="11">
        <v>0</v>
      </c>
      <c r="D442" s="11">
        <v>0</v>
      </c>
    </row>
    <row r="443" spans="1:4" x14ac:dyDescent="0.25">
      <c r="A443" s="10" t="s">
        <v>18</v>
      </c>
      <c r="B443" s="11">
        <v>0</v>
      </c>
      <c r="C443" s="11">
        <v>0</v>
      </c>
      <c r="D443" s="11">
        <v>0</v>
      </c>
    </row>
    <row r="444" spans="1:4" x14ac:dyDescent="0.25">
      <c r="A444" s="10" t="s">
        <v>19</v>
      </c>
      <c r="B444" s="11">
        <v>0</v>
      </c>
      <c r="C444" s="11">
        <v>0</v>
      </c>
      <c r="D444" s="11">
        <v>0</v>
      </c>
    </row>
    <row r="445" spans="1:4" x14ac:dyDescent="0.25">
      <c r="A445" s="10" t="s">
        <v>11</v>
      </c>
      <c r="B445" s="11">
        <v>0</v>
      </c>
      <c r="C445" s="11">
        <v>0</v>
      </c>
      <c r="D445" s="11">
        <v>0</v>
      </c>
    </row>
    <row r="446" spans="1:4" x14ac:dyDescent="0.25">
      <c r="A446" s="10" t="s">
        <v>20</v>
      </c>
      <c r="B446" s="11">
        <v>0</v>
      </c>
      <c r="C446" s="11">
        <v>0</v>
      </c>
      <c r="D446" s="11">
        <v>0</v>
      </c>
    </row>
    <row r="447" spans="1:4" x14ac:dyDescent="0.25">
      <c r="A447" s="10" t="s">
        <v>21</v>
      </c>
      <c r="B447" s="11">
        <v>0</v>
      </c>
      <c r="C447" s="11">
        <v>0</v>
      </c>
      <c r="D447" s="11">
        <v>0</v>
      </c>
    </row>
    <row r="448" spans="1:4" x14ac:dyDescent="0.25">
      <c r="A448" s="10" t="s">
        <v>23</v>
      </c>
      <c r="B448" s="11">
        <v>0</v>
      </c>
      <c r="C448" s="11">
        <v>0</v>
      </c>
      <c r="D448" s="11">
        <v>0</v>
      </c>
    </row>
    <row r="449" spans="1:4" x14ac:dyDescent="0.25">
      <c r="A449" s="10" t="s">
        <v>24</v>
      </c>
      <c r="B449" s="11">
        <v>0</v>
      </c>
      <c r="C449" s="11">
        <v>0</v>
      </c>
      <c r="D449" s="11">
        <v>0</v>
      </c>
    </row>
    <row r="450" spans="1:4" x14ac:dyDescent="0.25">
      <c r="A450" s="10" t="s">
        <v>25</v>
      </c>
      <c r="B450" s="11">
        <v>0</v>
      </c>
      <c r="C450" s="11">
        <v>0</v>
      </c>
      <c r="D450" s="11">
        <v>0</v>
      </c>
    </row>
    <row r="451" spans="1:4" x14ac:dyDescent="0.25">
      <c r="A451" s="10" t="s">
        <v>26</v>
      </c>
      <c r="B451" s="11">
        <v>0</v>
      </c>
      <c r="C451" s="11">
        <v>0</v>
      </c>
      <c r="D451" s="11">
        <v>0</v>
      </c>
    </row>
    <row r="452" spans="1:4" x14ac:dyDescent="0.25">
      <c r="A452" s="10" t="s">
        <v>177</v>
      </c>
      <c r="B452" s="11">
        <v>0</v>
      </c>
      <c r="C452" s="11">
        <v>0</v>
      </c>
      <c r="D452" s="11">
        <v>0</v>
      </c>
    </row>
    <row r="453" spans="1:4" x14ac:dyDescent="0.25">
      <c r="A453" s="10" t="s">
        <v>172</v>
      </c>
      <c r="B453" s="11">
        <v>35974.352525250004</v>
      </c>
      <c r="C453" s="11">
        <v>5369.6435460000002</v>
      </c>
      <c r="D453" s="11">
        <v>41343.996071250003</v>
      </c>
    </row>
    <row r="454" spans="1:4" x14ac:dyDescent="0.25">
      <c r="A454" s="10" t="s">
        <v>176</v>
      </c>
      <c r="B454" s="11">
        <v>0</v>
      </c>
      <c r="C454" s="11">
        <v>0</v>
      </c>
      <c r="D454" s="11">
        <v>0</v>
      </c>
    </row>
    <row r="455" spans="1:4" x14ac:dyDescent="0.25">
      <c r="A455" s="10" t="s">
        <v>178</v>
      </c>
      <c r="B455" s="11">
        <v>0</v>
      </c>
      <c r="C455" s="11">
        <v>0</v>
      </c>
      <c r="D455" s="11">
        <v>0</v>
      </c>
    </row>
    <row r="456" spans="1:4" x14ac:dyDescent="0.25">
      <c r="A456" s="9" t="s">
        <v>139</v>
      </c>
      <c r="B456" s="11">
        <v>97203.661003050001</v>
      </c>
      <c r="C456" s="11">
        <v>7913.2026360999998</v>
      </c>
      <c r="D456" s="11">
        <v>105116.86363915</v>
      </c>
    </row>
    <row r="457" spans="1:4" x14ac:dyDescent="0.25">
      <c r="A457" s="9"/>
      <c r="B457" s="11"/>
      <c r="C457" s="11"/>
      <c r="D457" s="11"/>
    </row>
    <row r="458" spans="1:4" x14ac:dyDescent="0.25">
      <c r="A458" s="9" t="s">
        <v>85</v>
      </c>
      <c r="B458" s="11"/>
      <c r="C458" s="11"/>
      <c r="D458" s="11"/>
    </row>
    <row r="459" spans="1:4" x14ac:dyDescent="0.25">
      <c r="A459" s="10" t="s">
        <v>85</v>
      </c>
      <c r="B459" s="11">
        <v>0</v>
      </c>
      <c r="C459" s="11">
        <v>0</v>
      </c>
      <c r="D459" s="11">
        <v>0</v>
      </c>
    </row>
    <row r="460" spans="1:4" x14ac:dyDescent="0.25">
      <c r="A460" s="10" t="s">
        <v>20</v>
      </c>
      <c r="B460" s="11"/>
      <c r="C460" s="11">
        <v>0</v>
      </c>
      <c r="D460" s="11">
        <v>0</v>
      </c>
    </row>
    <row r="461" spans="1:4" x14ac:dyDescent="0.25">
      <c r="A461" s="9" t="s">
        <v>103</v>
      </c>
      <c r="B461" s="11">
        <v>0</v>
      </c>
      <c r="C461" s="11">
        <v>0</v>
      </c>
      <c r="D461" s="11">
        <v>0</v>
      </c>
    </row>
    <row r="462" spans="1:4" x14ac:dyDescent="0.25">
      <c r="A462" s="9"/>
      <c r="B462" s="11"/>
      <c r="C462" s="11"/>
      <c r="D462" s="11"/>
    </row>
    <row r="463" spans="1:4" x14ac:dyDescent="0.25">
      <c r="A463" s="9" t="s">
        <v>91</v>
      </c>
      <c r="B463" s="11"/>
      <c r="C463" s="11"/>
      <c r="D463" s="11"/>
    </row>
    <row r="464" spans="1:4" x14ac:dyDescent="0.25">
      <c r="A464" s="10" t="s">
        <v>25</v>
      </c>
      <c r="B464" s="11">
        <v>0</v>
      </c>
      <c r="C464" s="11">
        <v>0</v>
      </c>
      <c r="D464" s="11">
        <v>0</v>
      </c>
    </row>
    <row r="465" spans="1:4" x14ac:dyDescent="0.25">
      <c r="A465" s="9" t="s">
        <v>104</v>
      </c>
      <c r="B465" s="11">
        <v>0</v>
      </c>
      <c r="C465" s="11">
        <v>0</v>
      </c>
      <c r="D465" s="11">
        <v>0</v>
      </c>
    </row>
    <row r="466" spans="1:4" x14ac:dyDescent="0.25">
      <c r="A466" s="9"/>
      <c r="B466" s="11"/>
      <c r="C466" s="11"/>
      <c r="D466" s="11"/>
    </row>
    <row r="467" spans="1:4" x14ac:dyDescent="0.25">
      <c r="A467" s="9" t="s">
        <v>97</v>
      </c>
      <c r="B467" s="11"/>
      <c r="C467" s="11"/>
      <c r="D467" s="11"/>
    </row>
    <row r="468" spans="1:4" x14ac:dyDescent="0.25">
      <c r="A468" s="10" t="s">
        <v>97</v>
      </c>
      <c r="B468" s="11">
        <v>0</v>
      </c>
      <c r="C468" s="11">
        <v>0</v>
      </c>
      <c r="D468" s="11">
        <v>0</v>
      </c>
    </row>
    <row r="469" spans="1:4" x14ac:dyDescent="0.25">
      <c r="A469" s="9" t="s">
        <v>106</v>
      </c>
      <c r="B469" s="11">
        <v>0</v>
      </c>
      <c r="C469" s="11">
        <v>0</v>
      </c>
      <c r="D469" s="11">
        <v>0</v>
      </c>
    </row>
    <row r="470" spans="1:4" x14ac:dyDescent="0.25">
      <c r="A470" s="9"/>
      <c r="B470" s="11"/>
      <c r="C470" s="11"/>
      <c r="D470" s="11"/>
    </row>
    <row r="471" spans="1:4" x14ac:dyDescent="0.25">
      <c r="A471" s="9" t="s">
        <v>98</v>
      </c>
      <c r="B471" s="11"/>
      <c r="C471" s="11"/>
      <c r="D471" s="11"/>
    </row>
    <row r="472" spans="1:4" x14ac:dyDescent="0.25">
      <c r="A472" s="10" t="s">
        <v>98</v>
      </c>
      <c r="B472" s="11">
        <v>0</v>
      </c>
      <c r="C472" s="11">
        <v>0</v>
      </c>
      <c r="D472" s="11">
        <v>0</v>
      </c>
    </row>
    <row r="473" spans="1:4" x14ac:dyDescent="0.25">
      <c r="A473" s="9" t="s">
        <v>108</v>
      </c>
      <c r="B473" s="11">
        <v>0</v>
      </c>
      <c r="C473" s="11">
        <v>0</v>
      </c>
      <c r="D473" s="11">
        <v>0</v>
      </c>
    </row>
    <row r="474" spans="1:4" x14ac:dyDescent="0.25">
      <c r="A474" s="9"/>
      <c r="B474" s="11"/>
      <c r="C474" s="11"/>
      <c r="D474" s="11"/>
    </row>
    <row r="475" spans="1:4" x14ac:dyDescent="0.25">
      <c r="A475" s="9" t="s">
        <v>99</v>
      </c>
      <c r="B475" s="11"/>
      <c r="C475" s="11"/>
      <c r="D475" s="11"/>
    </row>
    <row r="476" spans="1:4" x14ac:dyDescent="0.25">
      <c r="A476" s="10" t="s">
        <v>99</v>
      </c>
      <c r="B476" s="11">
        <v>0</v>
      </c>
      <c r="C476" s="11">
        <v>0</v>
      </c>
      <c r="D476" s="11">
        <v>0</v>
      </c>
    </row>
    <row r="477" spans="1:4" x14ac:dyDescent="0.25">
      <c r="A477" s="9" t="s">
        <v>107</v>
      </c>
      <c r="B477" s="11">
        <v>0</v>
      </c>
      <c r="C477" s="11">
        <v>0</v>
      </c>
      <c r="D477" s="11">
        <v>0</v>
      </c>
    </row>
    <row r="478" spans="1:4" x14ac:dyDescent="0.25">
      <c r="A478" s="9"/>
      <c r="B478" s="11"/>
      <c r="C478" s="11"/>
      <c r="D478" s="11"/>
    </row>
    <row r="479" spans="1:4" x14ac:dyDescent="0.25">
      <c r="A479" s="9" t="s">
        <v>87</v>
      </c>
      <c r="B479" s="11"/>
      <c r="C479" s="11"/>
      <c r="D479" s="11"/>
    </row>
    <row r="480" spans="1:4" x14ac:dyDescent="0.25">
      <c r="A480" s="10" t="s">
        <v>87</v>
      </c>
      <c r="B480" s="11">
        <v>0</v>
      </c>
      <c r="C480" s="11">
        <v>0</v>
      </c>
      <c r="D480" s="11">
        <v>0</v>
      </c>
    </row>
    <row r="481" spans="1:4" x14ac:dyDescent="0.25">
      <c r="A481" s="10" t="s">
        <v>21</v>
      </c>
      <c r="B481" s="11">
        <v>0</v>
      </c>
      <c r="C481" s="11">
        <v>0</v>
      </c>
      <c r="D481" s="11">
        <v>0</v>
      </c>
    </row>
    <row r="482" spans="1:4" x14ac:dyDescent="0.25">
      <c r="A482" s="9" t="s">
        <v>101</v>
      </c>
      <c r="B482" s="11">
        <v>0</v>
      </c>
      <c r="C482" s="11">
        <v>0</v>
      </c>
      <c r="D482" s="11">
        <v>0</v>
      </c>
    </row>
    <row r="483" spans="1:4" x14ac:dyDescent="0.25">
      <c r="A483" s="9"/>
      <c r="B483" s="11"/>
      <c r="C483" s="11"/>
      <c r="D483" s="11"/>
    </row>
    <row r="484" spans="1:4" x14ac:dyDescent="0.25">
      <c r="A484" s="9" t="s">
        <v>100</v>
      </c>
      <c r="B484" s="11"/>
      <c r="C484" s="11"/>
      <c r="D484" s="11"/>
    </row>
    <row r="485" spans="1:4" x14ac:dyDescent="0.25">
      <c r="A485" s="10" t="s">
        <v>100</v>
      </c>
      <c r="B485" s="11">
        <v>0</v>
      </c>
      <c r="C485" s="11">
        <v>0</v>
      </c>
      <c r="D485" s="11">
        <v>0</v>
      </c>
    </row>
    <row r="486" spans="1:4" x14ac:dyDescent="0.25">
      <c r="A486" s="9" t="s">
        <v>105</v>
      </c>
      <c r="B486" s="11">
        <v>0</v>
      </c>
      <c r="C486" s="11">
        <v>0</v>
      </c>
      <c r="D486" s="11">
        <v>0</v>
      </c>
    </row>
    <row r="487" spans="1:4" x14ac:dyDescent="0.25">
      <c r="A487" s="9"/>
      <c r="B487" s="11"/>
      <c r="C487" s="11"/>
      <c r="D487" s="11"/>
    </row>
    <row r="488" spans="1:4" x14ac:dyDescent="0.25">
      <c r="A488" s="9" t="s">
        <v>83</v>
      </c>
      <c r="B488" s="11"/>
      <c r="C488" s="11"/>
      <c r="D488" s="11"/>
    </row>
    <row r="489" spans="1:4" x14ac:dyDescent="0.25">
      <c r="A489" s="10" t="s">
        <v>19</v>
      </c>
      <c r="B489" s="11">
        <v>0</v>
      </c>
      <c r="C489" s="11">
        <v>0</v>
      </c>
      <c r="D489" s="11">
        <v>0</v>
      </c>
    </row>
    <row r="490" spans="1:4" x14ac:dyDescent="0.25">
      <c r="A490" s="9" t="s">
        <v>155</v>
      </c>
      <c r="B490" s="11">
        <v>0</v>
      </c>
      <c r="C490" s="11">
        <v>0</v>
      </c>
      <c r="D490" s="11">
        <v>0</v>
      </c>
    </row>
    <row r="491" spans="1:4" x14ac:dyDescent="0.25">
      <c r="A491" s="9"/>
      <c r="B491" s="11"/>
      <c r="C491" s="11"/>
      <c r="D491" s="11"/>
    </row>
    <row r="492" spans="1:4" x14ac:dyDescent="0.25">
      <c r="A492" s="9" t="s">
        <v>30</v>
      </c>
      <c r="B492" s="11"/>
      <c r="C492" s="11"/>
      <c r="D492" s="11"/>
    </row>
    <row r="493" spans="1:4" x14ac:dyDescent="0.25">
      <c r="A493" s="10" t="s">
        <v>97</v>
      </c>
      <c r="B493" s="11">
        <v>0</v>
      </c>
      <c r="C493" s="11">
        <v>0</v>
      </c>
      <c r="D493" s="11">
        <v>0</v>
      </c>
    </row>
    <row r="494" spans="1:4" x14ac:dyDescent="0.25">
      <c r="A494" s="10" t="s">
        <v>98</v>
      </c>
      <c r="B494" s="11">
        <v>0</v>
      </c>
      <c r="C494" s="11">
        <v>0</v>
      </c>
      <c r="D494" s="11">
        <v>0</v>
      </c>
    </row>
    <row r="495" spans="1:4" x14ac:dyDescent="0.25">
      <c r="A495" s="10" t="s">
        <v>99</v>
      </c>
      <c r="B495" s="11">
        <v>0</v>
      </c>
      <c r="C495" s="11">
        <v>0</v>
      </c>
      <c r="D495" s="11">
        <v>0</v>
      </c>
    </row>
    <row r="496" spans="1:4" x14ac:dyDescent="0.25">
      <c r="A496" s="10" t="s">
        <v>87</v>
      </c>
      <c r="B496" s="11">
        <v>0</v>
      </c>
      <c r="C496" s="11">
        <v>0</v>
      </c>
      <c r="D496" s="11">
        <v>0</v>
      </c>
    </row>
    <row r="497" spans="1:4" x14ac:dyDescent="0.25">
      <c r="A497" s="10" t="s">
        <v>16</v>
      </c>
      <c r="B497" s="11">
        <v>0</v>
      </c>
      <c r="C497" s="11">
        <v>0</v>
      </c>
      <c r="D497" s="11">
        <v>0</v>
      </c>
    </row>
    <row r="498" spans="1:4" x14ac:dyDescent="0.25">
      <c r="A498" s="10" t="s">
        <v>19</v>
      </c>
      <c r="B498" s="11">
        <v>0</v>
      </c>
      <c r="C498" s="11">
        <v>0</v>
      </c>
      <c r="D498" s="11">
        <v>0</v>
      </c>
    </row>
    <row r="499" spans="1:4" x14ac:dyDescent="0.25">
      <c r="A499" s="10" t="s">
        <v>11</v>
      </c>
      <c r="B499" s="11">
        <v>0</v>
      </c>
      <c r="C499" s="11">
        <v>0</v>
      </c>
      <c r="D499" s="11">
        <v>0</v>
      </c>
    </row>
    <row r="500" spans="1:4" x14ac:dyDescent="0.25">
      <c r="A500" s="10" t="s">
        <v>21</v>
      </c>
      <c r="B500" s="11">
        <v>0</v>
      </c>
      <c r="C500" s="11">
        <v>0</v>
      </c>
      <c r="D500" s="11">
        <v>0</v>
      </c>
    </row>
    <row r="501" spans="1:4" x14ac:dyDescent="0.25">
      <c r="A501" s="10" t="s">
        <v>23</v>
      </c>
      <c r="B501" s="11">
        <v>0</v>
      </c>
      <c r="C501" s="11">
        <v>0</v>
      </c>
      <c r="D501" s="11">
        <v>0</v>
      </c>
    </row>
    <row r="502" spans="1:4" x14ac:dyDescent="0.25">
      <c r="A502" s="10" t="s">
        <v>24</v>
      </c>
      <c r="B502" s="11">
        <v>0</v>
      </c>
      <c r="C502" s="11">
        <v>0</v>
      </c>
      <c r="D502" s="11">
        <v>0</v>
      </c>
    </row>
    <row r="503" spans="1:4" x14ac:dyDescent="0.25">
      <c r="A503" s="10" t="s">
        <v>177</v>
      </c>
      <c r="B503" s="11">
        <v>0</v>
      </c>
      <c r="C503" s="11">
        <v>0</v>
      </c>
      <c r="D503" s="11">
        <v>0</v>
      </c>
    </row>
    <row r="504" spans="1:4" x14ac:dyDescent="0.25">
      <c r="A504" s="10" t="s">
        <v>172</v>
      </c>
      <c r="B504" s="11">
        <v>0</v>
      </c>
      <c r="C504" s="11">
        <v>0</v>
      </c>
      <c r="D504" s="11">
        <v>0</v>
      </c>
    </row>
    <row r="505" spans="1:4" x14ac:dyDescent="0.25">
      <c r="A505" s="10" t="s">
        <v>178</v>
      </c>
      <c r="B505" s="11">
        <v>0</v>
      </c>
      <c r="C505" s="11">
        <v>0</v>
      </c>
      <c r="D505" s="11">
        <v>0</v>
      </c>
    </row>
    <row r="506" spans="1:4" x14ac:dyDescent="0.25">
      <c r="A506" s="9" t="s">
        <v>109</v>
      </c>
      <c r="B506" s="11">
        <v>0</v>
      </c>
      <c r="C506" s="11">
        <v>0</v>
      </c>
      <c r="D506" s="11">
        <v>0</v>
      </c>
    </row>
    <row r="507" spans="1:4" x14ac:dyDescent="0.25">
      <c r="A507" s="9"/>
      <c r="B507" s="11"/>
      <c r="C507" s="11"/>
      <c r="D507" s="11"/>
    </row>
    <row r="508" spans="1:4" x14ac:dyDescent="0.25">
      <c r="A508" s="9" t="s">
        <v>15</v>
      </c>
      <c r="B508" s="11"/>
      <c r="C508" s="11"/>
      <c r="D508" s="11"/>
    </row>
    <row r="509" spans="1:4" x14ac:dyDescent="0.25">
      <c r="A509" s="10" t="s">
        <v>15</v>
      </c>
      <c r="B509" s="11">
        <v>0</v>
      </c>
      <c r="C509" s="11">
        <v>0</v>
      </c>
      <c r="D509" s="11">
        <v>0</v>
      </c>
    </row>
    <row r="510" spans="1:4" x14ac:dyDescent="0.25">
      <c r="A510" s="9" t="s">
        <v>45</v>
      </c>
      <c r="B510" s="11">
        <v>0</v>
      </c>
      <c r="C510" s="11">
        <v>0</v>
      </c>
      <c r="D510" s="11">
        <v>0</v>
      </c>
    </row>
    <row r="511" spans="1:4" x14ac:dyDescent="0.25">
      <c r="A511" s="9"/>
      <c r="B511" s="11"/>
      <c r="C511" s="11"/>
      <c r="D511" s="11"/>
    </row>
    <row r="512" spans="1:4" x14ac:dyDescent="0.25">
      <c r="A512" s="9" t="s">
        <v>16</v>
      </c>
      <c r="B512" s="11"/>
      <c r="C512" s="11"/>
      <c r="D512" s="11"/>
    </row>
    <row r="513" spans="1:4" x14ac:dyDescent="0.25">
      <c r="A513" s="10" t="s">
        <v>16</v>
      </c>
      <c r="B513" s="11">
        <v>0</v>
      </c>
      <c r="C513" s="11">
        <v>0</v>
      </c>
      <c r="D513" s="11">
        <v>0</v>
      </c>
    </row>
    <row r="514" spans="1:4" x14ac:dyDescent="0.25">
      <c r="A514" s="9" t="s">
        <v>46</v>
      </c>
      <c r="B514" s="11">
        <v>0</v>
      </c>
      <c r="C514" s="11">
        <v>0</v>
      </c>
      <c r="D514" s="11">
        <v>0</v>
      </c>
    </row>
    <row r="515" spans="1:4" x14ac:dyDescent="0.25">
      <c r="A515" s="9"/>
      <c r="B515" s="11"/>
      <c r="C515" s="11"/>
      <c r="D515" s="11"/>
    </row>
    <row r="516" spans="1:4" x14ac:dyDescent="0.25">
      <c r="A516" s="9" t="s">
        <v>35</v>
      </c>
      <c r="B516" s="11"/>
      <c r="C516" s="11"/>
      <c r="D516" s="11"/>
    </row>
    <row r="517" spans="1:4" x14ac:dyDescent="0.25">
      <c r="A517" s="10" t="s">
        <v>92</v>
      </c>
      <c r="B517" s="11">
        <v>16716.607670000001</v>
      </c>
      <c r="C517" s="11">
        <v>768.85300100000006</v>
      </c>
      <c r="D517" s="11">
        <v>17485.460671000001</v>
      </c>
    </row>
    <row r="518" spans="1:4" x14ac:dyDescent="0.25">
      <c r="A518" s="10" t="s">
        <v>85</v>
      </c>
      <c r="B518" s="11">
        <v>8239.294539999999</v>
      </c>
      <c r="C518" s="11">
        <v>-154.85316499999999</v>
      </c>
      <c r="D518" s="11">
        <v>8084.4413749999994</v>
      </c>
    </row>
    <row r="519" spans="1:4" x14ac:dyDescent="0.25">
      <c r="A519" s="10" t="s">
        <v>97</v>
      </c>
      <c r="B519" s="11">
        <v>5631.2035607999997</v>
      </c>
      <c r="C519" s="11">
        <v>502.47151080000003</v>
      </c>
      <c r="D519" s="11">
        <v>6133.6750715999997</v>
      </c>
    </row>
    <row r="520" spans="1:4" x14ac:dyDescent="0.25">
      <c r="A520" s="10" t="s">
        <v>98</v>
      </c>
      <c r="B520" s="11">
        <v>9890.566565000001</v>
      </c>
      <c r="C520" s="11">
        <v>265.76649250000003</v>
      </c>
      <c r="D520" s="11">
        <v>10156.333057500002</v>
      </c>
    </row>
    <row r="521" spans="1:4" x14ac:dyDescent="0.25">
      <c r="A521" s="10" t="s">
        <v>99</v>
      </c>
      <c r="B521" s="11">
        <v>940.637157</v>
      </c>
      <c r="C521" s="11">
        <v>118.11308579999999</v>
      </c>
      <c r="D521" s="11">
        <v>1058.7502428</v>
      </c>
    </row>
    <row r="522" spans="1:4" x14ac:dyDescent="0.25">
      <c r="A522" s="10" t="s">
        <v>87</v>
      </c>
      <c r="B522" s="11">
        <v>19810.998984999998</v>
      </c>
      <c r="C522" s="11">
        <v>1043.208165</v>
      </c>
      <c r="D522" s="11">
        <v>20854.207149999998</v>
      </c>
    </row>
    <row r="523" spans="1:4" x14ac:dyDescent="0.25">
      <c r="A523" s="10" t="s">
        <v>100</v>
      </c>
      <c r="B523" s="11">
        <v>7599.6905310000002</v>
      </c>
      <c r="C523" s="11">
        <v>14130.17463</v>
      </c>
      <c r="D523" s="11">
        <v>21729.865161000002</v>
      </c>
    </row>
    <row r="524" spans="1:4" x14ac:dyDescent="0.25">
      <c r="A524" s="10" t="s">
        <v>15</v>
      </c>
      <c r="B524" s="11">
        <v>7798.9438714489997</v>
      </c>
      <c r="C524" s="11">
        <v>331.76226988599996</v>
      </c>
      <c r="D524" s="11">
        <v>8130.7061413349993</v>
      </c>
    </row>
    <row r="525" spans="1:4" x14ac:dyDescent="0.25">
      <c r="A525" s="10" t="s">
        <v>16</v>
      </c>
      <c r="B525" s="11">
        <v>15913.509543900002</v>
      </c>
      <c r="C525" s="11">
        <v>2940.3945000000003</v>
      </c>
      <c r="D525" s="11">
        <v>18853.904043900002</v>
      </c>
    </row>
    <row r="526" spans="1:4" x14ac:dyDescent="0.25">
      <c r="A526" s="10" t="s">
        <v>17</v>
      </c>
      <c r="B526" s="11">
        <v>6631.2825489999996</v>
      </c>
      <c r="C526" s="11">
        <v>72.452227000000008</v>
      </c>
      <c r="D526" s="11">
        <v>6703.7347759999993</v>
      </c>
    </row>
    <row r="527" spans="1:4" x14ac:dyDescent="0.25">
      <c r="A527" s="10" t="s">
        <v>18</v>
      </c>
      <c r="B527" s="11">
        <v>6762.9217090000002</v>
      </c>
      <c r="C527" s="11">
        <v>752.88579300000004</v>
      </c>
      <c r="D527" s="11">
        <v>7515.8075019999997</v>
      </c>
    </row>
    <row r="528" spans="1:4" x14ac:dyDescent="0.25">
      <c r="A528" s="10" t="s">
        <v>19</v>
      </c>
      <c r="B528" s="11">
        <v>0</v>
      </c>
      <c r="C528" s="11">
        <v>0</v>
      </c>
      <c r="D528" s="11">
        <v>0</v>
      </c>
    </row>
    <row r="529" spans="1:4" x14ac:dyDescent="0.25">
      <c r="A529" s="10" t="s">
        <v>11</v>
      </c>
      <c r="B529" s="11">
        <v>2620.60058325</v>
      </c>
      <c r="C529" s="11">
        <v>55.182813400000001</v>
      </c>
      <c r="D529" s="11">
        <v>2675.7833966500002</v>
      </c>
    </row>
    <row r="530" spans="1:4" x14ac:dyDescent="0.25">
      <c r="A530" s="10" t="s">
        <v>20</v>
      </c>
      <c r="B530" s="11">
        <v>0</v>
      </c>
      <c r="C530" s="11">
        <v>0</v>
      </c>
      <c r="D530" s="11">
        <v>0</v>
      </c>
    </row>
    <row r="531" spans="1:4" x14ac:dyDescent="0.25">
      <c r="A531" s="10" t="s">
        <v>21</v>
      </c>
      <c r="B531" s="11">
        <v>5029.7427475000004</v>
      </c>
      <c r="C531" s="11">
        <v>426.17736899999994</v>
      </c>
      <c r="D531" s="11">
        <v>5455.9201164999995</v>
      </c>
    </row>
    <row r="532" spans="1:4" x14ac:dyDescent="0.25">
      <c r="A532" s="10" t="s">
        <v>23</v>
      </c>
      <c r="B532" s="11">
        <v>0</v>
      </c>
      <c r="C532" s="11">
        <v>0</v>
      </c>
      <c r="D532" s="11">
        <v>0</v>
      </c>
    </row>
    <row r="533" spans="1:4" x14ac:dyDescent="0.25">
      <c r="A533" s="10" t="s">
        <v>24</v>
      </c>
      <c r="B533" s="11">
        <v>0</v>
      </c>
      <c r="C533" s="11">
        <v>0</v>
      </c>
      <c r="D533" s="11">
        <v>0</v>
      </c>
    </row>
    <row r="534" spans="1:4" x14ac:dyDescent="0.25">
      <c r="A534" s="10" t="s">
        <v>25</v>
      </c>
      <c r="B534" s="11">
        <v>0</v>
      </c>
      <c r="C534" s="11">
        <v>0</v>
      </c>
      <c r="D534" s="11">
        <v>0</v>
      </c>
    </row>
    <row r="535" spans="1:4" x14ac:dyDescent="0.25">
      <c r="A535" s="10" t="s">
        <v>26</v>
      </c>
      <c r="B535" s="11">
        <v>0</v>
      </c>
      <c r="C535" s="11">
        <v>0</v>
      </c>
      <c r="D535" s="11">
        <v>0</v>
      </c>
    </row>
    <row r="536" spans="1:4" x14ac:dyDescent="0.25">
      <c r="A536" s="10" t="s">
        <v>177</v>
      </c>
      <c r="B536" s="11">
        <v>0</v>
      </c>
      <c r="C536" s="11">
        <v>0</v>
      </c>
      <c r="D536" s="11">
        <v>0</v>
      </c>
    </row>
    <row r="537" spans="1:4" x14ac:dyDescent="0.25">
      <c r="A537" s="10" t="s">
        <v>172</v>
      </c>
      <c r="B537" s="11">
        <v>35974.352525250004</v>
      </c>
      <c r="C537" s="11">
        <v>5369.6435460000002</v>
      </c>
      <c r="D537" s="11">
        <v>41343.996071250003</v>
      </c>
    </row>
    <row r="538" spans="1:4" x14ac:dyDescent="0.25">
      <c r="A538" s="10" t="s">
        <v>176</v>
      </c>
      <c r="B538" s="11">
        <v>0</v>
      </c>
      <c r="C538" s="11">
        <v>0</v>
      </c>
      <c r="D538" s="11">
        <v>0</v>
      </c>
    </row>
    <row r="539" spans="1:4" x14ac:dyDescent="0.25">
      <c r="A539" s="10" t="s">
        <v>178</v>
      </c>
      <c r="B539" s="11">
        <v>0</v>
      </c>
      <c r="C539" s="11">
        <v>0</v>
      </c>
      <c r="D539" s="11">
        <v>0</v>
      </c>
    </row>
    <row r="540" spans="1:4" x14ac:dyDescent="0.25">
      <c r="A540" s="9" t="s">
        <v>110</v>
      </c>
      <c r="B540" s="11">
        <v>149560.35253814899</v>
      </c>
      <c r="C540" s="11">
        <v>26622.232238386001</v>
      </c>
      <c r="D540" s="11">
        <v>176182.58477653502</v>
      </c>
    </row>
    <row r="541" spans="1:4" x14ac:dyDescent="0.25">
      <c r="A541" s="9"/>
      <c r="B541" s="11"/>
      <c r="C541" s="11"/>
      <c r="D541" s="11"/>
    </row>
    <row r="542" spans="1:4" x14ac:dyDescent="0.25">
      <c r="A542" s="9" t="s">
        <v>36</v>
      </c>
      <c r="B542" s="11"/>
      <c r="C542" s="11"/>
      <c r="D542" s="11"/>
    </row>
    <row r="543" spans="1:4" x14ac:dyDescent="0.25">
      <c r="A543" s="10" t="s">
        <v>19</v>
      </c>
      <c r="B543" s="11">
        <v>0</v>
      </c>
      <c r="C543" s="11">
        <v>0</v>
      </c>
      <c r="D543" s="11">
        <v>0</v>
      </c>
    </row>
    <row r="544" spans="1:4" x14ac:dyDescent="0.25">
      <c r="A544" s="10" t="s">
        <v>11</v>
      </c>
      <c r="B544" s="11">
        <v>515.03132850000009</v>
      </c>
      <c r="C544" s="11">
        <v>11.483128799999999</v>
      </c>
      <c r="D544" s="11">
        <v>526.51445730000012</v>
      </c>
    </row>
    <row r="545" spans="1:4" x14ac:dyDescent="0.25">
      <c r="A545" s="10" t="s">
        <v>21</v>
      </c>
      <c r="B545" s="11">
        <v>0</v>
      </c>
      <c r="C545" s="11">
        <v>0</v>
      </c>
      <c r="D545" s="11">
        <v>0</v>
      </c>
    </row>
    <row r="546" spans="1:4" x14ac:dyDescent="0.25">
      <c r="A546" s="10" t="s">
        <v>23</v>
      </c>
      <c r="B546" s="11">
        <v>201.749965</v>
      </c>
      <c r="C546" s="11">
        <v>16.566282000000001</v>
      </c>
      <c r="D546" s="11">
        <v>218.316247</v>
      </c>
    </row>
    <row r="547" spans="1:4" x14ac:dyDescent="0.25">
      <c r="A547" s="10" t="s">
        <v>178</v>
      </c>
      <c r="B547" s="11">
        <v>0</v>
      </c>
      <c r="C547" s="11">
        <v>0</v>
      </c>
      <c r="D547" s="11">
        <v>0</v>
      </c>
    </row>
    <row r="548" spans="1:4" x14ac:dyDescent="0.25">
      <c r="A548" s="9" t="s">
        <v>111</v>
      </c>
      <c r="B548" s="11">
        <v>716.78129350000006</v>
      </c>
      <c r="C548" s="11">
        <v>28.0494108</v>
      </c>
      <c r="D548" s="11">
        <v>744.83070430000009</v>
      </c>
    </row>
    <row r="549" spans="1:4" x14ac:dyDescent="0.25">
      <c r="A549" s="9"/>
      <c r="B549" s="11"/>
      <c r="C549" s="11"/>
      <c r="D549" s="11"/>
    </row>
    <row r="550" spans="1:4" x14ac:dyDescent="0.25">
      <c r="A550" s="9" t="s">
        <v>38</v>
      </c>
      <c r="B550" s="11"/>
      <c r="C550" s="11"/>
      <c r="D550" s="11"/>
    </row>
    <row r="551" spans="1:4" x14ac:dyDescent="0.25">
      <c r="A551" s="10" t="s">
        <v>87</v>
      </c>
      <c r="B551" s="11">
        <v>0</v>
      </c>
      <c r="C551" s="11">
        <v>0</v>
      </c>
      <c r="D551" s="11">
        <v>0</v>
      </c>
    </row>
    <row r="552" spans="1:4" x14ac:dyDescent="0.25">
      <c r="A552" s="10" t="s">
        <v>21</v>
      </c>
      <c r="B552" s="11">
        <v>0</v>
      </c>
      <c r="C552" s="11">
        <v>0</v>
      </c>
      <c r="D552" s="11">
        <v>0</v>
      </c>
    </row>
    <row r="553" spans="1:4" x14ac:dyDescent="0.25">
      <c r="A553" s="9" t="s">
        <v>112</v>
      </c>
      <c r="B553" s="11">
        <v>0</v>
      </c>
      <c r="C553" s="11">
        <v>0</v>
      </c>
      <c r="D553" s="11">
        <v>0</v>
      </c>
    </row>
    <row r="554" spans="1:4" x14ac:dyDescent="0.25">
      <c r="A554" s="9"/>
      <c r="B554" s="11"/>
      <c r="C554" s="11"/>
      <c r="D554" s="11"/>
    </row>
    <row r="555" spans="1:4" x14ac:dyDescent="0.25">
      <c r="A555" s="9" t="s">
        <v>28</v>
      </c>
      <c r="B555" s="11"/>
      <c r="C555" s="11"/>
      <c r="D555" s="11"/>
    </row>
    <row r="556" spans="1:4" x14ac:dyDescent="0.25">
      <c r="A556" s="10" t="s">
        <v>92</v>
      </c>
      <c r="B556" s="11">
        <v>0</v>
      </c>
      <c r="C556" s="11">
        <v>0</v>
      </c>
      <c r="D556" s="11">
        <v>0</v>
      </c>
    </row>
    <row r="557" spans="1:4" x14ac:dyDescent="0.25">
      <c r="A557" s="10" t="s">
        <v>85</v>
      </c>
      <c r="B557" s="11">
        <v>0</v>
      </c>
      <c r="C557" s="11">
        <v>0</v>
      </c>
      <c r="D557" s="11">
        <v>0</v>
      </c>
    </row>
    <row r="558" spans="1:4" x14ac:dyDescent="0.25">
      <c r="A558" s="10" t="s">
        <v>100</v>
      </c>
      <c r="B558" s="11">
        <v>0</v>
      </c>
      <c r="C558" s="11">
        <v>0</v>
      </c>
      <c r="D558" s="11">
        <v>0</v>
      </c>
    </row>
    <row r="559" spans="1:4" x14ac:dyDescent="0.25">
      <c r="A559" s="10" t="s">
        <v>15</v>
      </c>
      <c r="B559" s="11">
        <v>0</v>
      </c>
      <c r="C559" s="11">
        <v>0</v>
      </c>
      <c r="D559" s="11">
        <v>0</v>
      </c>
    </row>
    <row r="560" spans="1:4" x14ac:dyDescent="0.25">
      <c r="A560" s="10" t="s">
        <v>17</v>
      </c>
      <c r="B560" s="11">
        <v>0</v>
      </c>
      <c r="C560" s="11">
        <v>0</v>
      </c>
      <c r="D560" s="11">
        <v>0</v>
      </c>
    </row>
    <row r="561" spans="1:4" x14ac:dyDescent="0.25">
      <c r="A561" s="10" t="s">
        <v>18</v>
      </c>
      <c r="B561" s="11">
        <v>0</v>
      </c>
      <c r="C561" s="11">
        <v>0</v>
      </c>
      <c r="D561" s="11">
        <v>0</v>
      </c>
    </row>
    <row r="562" spans="1:4" x14ac:dyDescent="0.25">
      <c r="A562" s="10" t="s">
        <v>20</v>
      </c>
      <c r="B562" s="11">
        <v>0</v>
      </c>
      <c r="C562" s="11">
        <v>0</v>
      </c>
      <c r="D562" s="11">
        <v>0</v>
      </c>
    </row>
    <row r="563" spans="1:4" x14ac:dyDescent="0.25">
      <c r="A563" s="10" t="s">
        <v>25</v>
      </c>
      <c r="B563" s="11">
        <v>0</v>
      </c>
      <c r="C563" s="11">
        <v>0</v>
      </c>
      <c r="D563" s="11">
        <v>0</v>
      </c>
    </row>
    <row r="564" spans="1:4" x14ac:dyDescent="0.25">
      <c r="A564" s="10" t="s">
        <v>26</v>
      </c>
      <c r="B564" s="11">
        <v>0</v>
      </c>
      <c r="C564" s="11">
        <v>0</v>
      </c>
      <c r="D564" s="11">
        <v>0</v>
      </c>
    </row>
    <row r="565" spans="1:4" x14ac:dyDescent="0.25">
      <c r="A565" s="10" t="s">
        <v>176</v>
      </c>
      <c r="B565" s="11">
        <v>0</v>
      </c>
      <c r="C565" s="11">
        <v>0</v>
      </c>
      <c r="D565" s="11">
        <v>0</v>
      </c>
    </row>
    <row r="566" spans="1:4" x14ac:dyDescent="0.25">
      <c r="A566" s="9" t="s">
        <v>113</v>
      </c>
      <c r="B566" s="11">
        <v>0</v>
      </c>
      <c r="C566" s="11">
        <v>0</v>
      </c>
      <c r="D566" s="11">
        <v>0</v>
      </c>
    </row>
    <row r="567" spans="1:4" x14ac:dyDescent="0.25">
      <c r="A567" s="9"/>
      <c r="B567" s="11"/>
      <c r="C567" s="11"/>
      <c r="D567" s="11"/>
    </row>
    <row r="568" spans="1:4" x14ac:dyDescent="0.25">
      <c r="A568" s="9" t="s">
        <v>32</v>
      </c>
      <c r="B568" s="11"/>
      <c r="C568" s="11"/>
      <c r="D568" s="11"/>
    </row>
    <row r="569" spans="1:4" x14ac:dyDescent="0.25">
      <c r="A569" s="10" t="s">
        <v>87</v>
      </c>
      <c r="B569" s="11">
        <v>117606.33501499999</v>
      </c>
      <c r="C569" s="11">
        <v>4968.8065200000001</v>
      </c>
      <c r="D569" s="11">
        <v>122575.14153499999</v>
      </c>
    </row>
    <row r="570" spans="1:4" x14ac:dyDescent="0.25">
      <c r="A570" s="10" t="s">
        <v>16</v>
      </c>
      <c r="B570" s="11">
        <v>94469.215616099988</v>
      </c>
      <c r="C570" s="11">
        <v>14005.115999999998</v>
      </c>
      <c r="D570" s="11">
        <v>108474.3316161</v>
      </c>
    </row>
    <row r="571" spans="1:4" x14ac:dyDescent="0.25">
      <c r="A571" s="10" t="s">
        <v>21</v>
      </c>
      <c r="B571" s="11">
        <v>29858.646252499995</v>
      </c>
      <c r="C571" s="11">
        <v>2029.885272</v>
      </c>
      <c r="D571" s="11">
        <v>31888.531524499995</v>
      </c>
    </row>
    <row r="572" spans="1:4" x14ac:dyDescent="0.25">
      <c r="A572" s="9" t="s">
        <v>114</v>
      </c>
      <c r="B572" s="11">
        <v>241934.19688359997</v>
      </c>
      <c r="C572" s="11">
        <v>21003.807792</v>
      </c>
      <c r="D572" s="11">
        <v>262938.00467559998</v>
      </c>
    </row>
    <row r="573" spans="1:4" x14ac:dyDescent="0.25">
      <c r="A573" s="9"/>
      <c r="B573" s="11"/>
      <c r="C573" s="11"/>
      <c r="D573" s="11"/>
    </row>
    <row r="574" spans="1:4" x14ac:dyDescent="0.25">
      <c r="A574" s="9" t="s">
        <v>17</v>
      </c>
      <c r="B574" s="11"/>
      <c r="C574" s="11"/>
      <c r="D574" s="11"/>
    </row>
    <row r="575" spans="1:4" x14ac:dyDescent="0.25">
      <c r="A575" s="10" t="s">
        <v>17</v>
      </c>
      <c r="B575" s="11">
        <v>0</v>
      </c>
      <c r="C575" s="11">
        <v>0</v>
      </c>
      <c r="D575" s="11">
        <v>0</v>
      </c>
    </row>
    <row r="576" spans="1:4" x14ac:dyDescent="0.25">
      <c r="A576" s="9" t="s">
        <v>47</v>
      </c>
      <c r="B576" s="11">
        <v>0</v>
      </c>
      <c r="C576" s="11">
        <v>0</v>
      </c>
      <c r="D576" s="11">
        <v>0</v>
      </c>
    </row>
    <row r="577" spans="1:4" x14ac:dyDescent="0.25">
      <c r="A577" s="9"/>
      <c r="B577" s="11"/>
      <c r="C577" s="11"/>
      <c r="D577" s="11"/>
    </row>
    <row r="578" spans="1:4" x14ac:dyDescent="0.25">
      <c r="A578" s="9" t="s">
        <v>33</v>
      </c>
      <c r="B578" s="11"/>
      <c r="C578" s="11"/>
      <c r="D578" s="11"/>
    </row>
    <row r="579" spans="1:4" x14ac:dyDescent="0.25">
      <c r="A579" s="10" t="s">
        <v>18</v>
      </c>
      <c r="B579" s="11">
        <v>0</v>
      </c>
      <c r="C579" s="11">
        <v>0</v>
      </c>
      <c r="D579" s="11">
        <v>0</v>
      </c>
    </row>
    <row r="580" spans="1:4" x14ac:dyDescent="0.25">
      <c r="A580" s="9" t="s">
        <v>115</v>
      </c>
      <c r="B580" s="11">
        <v>0</v>
      </c>
      <c r="C580" s="11">
        <v>0</v>
      </c>
      <c r="D580" s="11">
        <v>0</v>
      </c>
    </row>
    <row r="581" spans="1:4" x14ac:dyDescent="0.25">
      <c r="A581" s="9"/>
      <c r="B581" s="11"/>
      <c r="C581" s="11"/>
      <c r="D581" s="11"/>
    </row>
    <row r="582" spans="1:4" x14ac:dyDescent="0.25">
      <c r="A582" s="9" t="s">
        <v>19</v>
      </c>
      <c r="B582" s="11"/>
      <c r="C582" s="11"/>
      <c r="D582" s="11"/>
    </row>
    <row r="583" spans="1:4" x14ac:dyDescent="0.25">
      <c r="A583" s="10" t="s">
        <v>19</v>
      </c>
      <c r="B583" s="11">
        <v>0</v>
      </c>
      <c r="C583" s="11">
        <v>0</v>
      </c>
      <c r="D583" s="11">
        <v>0</v>
      </c>
    </row>
    <row r="584" spans="1:4" x14ac:dyDescent="0.25">
      <c r="A584" s="9" t="s">
        <v>48</v>
      </c>
      <c r="B584" s="11">
        <v>0</v>
      </c>
      <c r="C584" s="11">
        <v>0</v>
      </c>
      <c r="D584" s="11">
        <v>0</v>
      </c>
    </row>
    <row r="585" spans="1:4" x14ac:dyDescent="0.25">
      <c r="A585" s="9"/>
      <c r="B585" s="11"/>
      <c r="C585" s="11"/>
      <c r="D585" s="11"/>
    </row>
    <row r="586" spans="1:4" x14ac:dyDescent="0.25">
      <c r="A586" s="9" t="s">
        <v>34</v>
      </c>
      <c r="B586" s="11"/>
      <c r="C586" s="11"/>
      <c r="D586" s="11"/>
    </row>
    <row r="587" spans="1:4" x14ac:dyDescent="0.25">
      <c r="A587" s="10" t="s">
        <v>19</v>
      </c>
      <c r="B587" s="11">
        <v>0</v>
      </c>
      <c r="C587" s="11">
        <v>0</v>
      </c>
      <c r="D587" s="11">
        <v>0</v>
      </c>
    </row>
    <row r="588" spans="1:4" x14ac:dyDescent="0.25">
      <c r="A588" s="10" t="s">
        <v>11</v>
      </c>
      <c r="B588" s="11">
        <v>0</v>
      </c>
      <c r="C588" s="11">
        <v>0</v>
      </c>
      <c r="D588" s="11">
        <v>0</v>
      </c>
    </row>
    <row r="589" spans="1:4" x14ac:dyDescent="0.25">
      <c r="A589" s="10" t="s">
        <v>23</v>
      </c>
      <c r="B589" s="11">
        <v>0</v>
      </c>
      <c r="C589" s="11">
        <v>0</v>
      </c>
      <c r="D589" s="11">
        <v>0</v>
      </c>
    </row>
    <row r="590" spans="1:4" x14ac:dyDescent="0.25">
      <c r="A590" s="10" t="s">
        <v>178</v>
      </c>
      <c r="B590" s="11">
        <v>0</v>
      </c>
      <c r="C590" s="11">
        <v>0</v>
      </c>
      <c r="D590" s="11">
        <v>0</v>
      </c>
    </row>
    <row r="591" spans="1:4" x14ac:dyDescent="0.25">
      <c r="A591" s="9" t="s">
        <v>116</v>
      </c>
      <c r="B591" s="11">
        <v>0</v>
      </c>
      <c r="C591" s="11">
        <v>0</v>
      </c>
      <c r="D591" s="11">
        <v>0</v>
      </c>
    </row>
    <row r="592" spans="1:4" x14ac:dyDescent="0.25">
      <c r="A592" s="9"/>
      <c r="B592" s="11"/>
      <c r="C592" s="11"/>
      <c r="D592" s="11"/>
    </row>
    <row r="593" spans="1:4" x14ac:dyDescent="0.25">
      <c r="A593" s="9" t="s">
        <v>37</v>
      </c>
      <c r="B593" s="11"/>
      <c r="C593" s="11"/>
      <c r="D593" s="11"/>
    </row>
    <row r="594" spans="1:4" x14ac:dyDescent="0.25">
      <c r="A594" s="10" t="s">
        <v>11</v>
      </c>
      <c r="B594" s="11">
        <v>0</v>
      </c>
      <c r="C594" s="11">
        <v>0</v>
      </c>
      <c r="D594" s="11">
        <v>0</v>
      </c>
    </row>
    <row r="595" spans="1:4" x14ac:dyDescent="0.25">
      <c r="A595" s="9" t="s">
        <v>117</v>
      </c>
      <c r="B595" s="11">
        <v>0</v>
      </c>
      <c r="C595" s="11">
        <v>0</v>
      </c>
      <c r="D595" s="11">
        <v>0</v>
      </c>
    </row>
    <row r="596" spans="1:4" x14ac:dyDescent="0.25">
      <c r="A596" s="9"/>
      <c r="B596" s="11"/>
      <c r="C596" s="11"/>
      <c r="D596" s="11"/>
    </row>
    <row r="597" spans="1:4" x14ac:dyDescent="0.25">
      <c r="A597" s="9" t="s">
        <v>20</v>
      </c>
      <c r="B597" s="11"/>
      <c r="C597" s="11"/>
      <c r="D597" s="11"/>
    </row>
    <row r="598" spans="1:4" x14ac:dyDescent="0.25">
      <c r="A598" s="10" t="s">
        <v>20</v>
      </c>
      <c r="B598" s="11">
        <v>0</v>
      </c>
      <c r="C598" s="11">
        <v>0</v>
      </c>
      <c r="D598" s="11">
        <v>0</v>
      </c>
    </row>
    <row r="599" spans="1:4" x14ac:dyDescent="0.25">
      <c r="A599" s="9" t="s">
        <v>49</v>
      </c>
      <c r="B599" s="11">
        <v>0</v>
      </c>
      <c r="C599" s="11">
        <v>0</v>
      </c>
      <c r="D599" s="11">
        <v>0</v>
      </c>
    </row>
    <row r="600" spans="1:4" x14ac:dyDescent="0.25">
      <c r="A600" s="9"/>
      <c r="B600" s="11"/>
      <c r="C600" s="11"/>
      <c r="D600" s="11"/>
    </row>
    <row r="601" spans="1:4" x14ac:dyDescent="0.25">
      <c r="A601" s="9" t="s">
        <v>39</v>
      </c>
      <c r="B601" s="11"/>
      <c r="C601" s="11"/>
      <c r="D601" s="11"/>
    </row>
    <row r="602" spans="1:4" x14ac:dyDescent="0.25">
      <c r="A602" s="10" t="s">
        <v>21</v>
      </c>
      <c r="B602" s="11">
        <v>0</v>
      </c>
      <c r="C602" s="11">
        <v>0</v>
      </c>
      <c r="D602" s="11">
        <v>0</v>
      </c>
    </row>
    <row r="603" spans="1:4" x14ac:dyDescent="0.25">
      <c r="A603" s="9" t="s">
        <v>118</v>
      </c>
      <c r="B603" s="11">
        <v>0</v>
      </c>
      <c r="C603" s="11">
        <v>0</v>
      </c>
      <c r="D603" s="11">
        <v>0</v>
      </c>
    </row>
    <row r="604" spans="1:4" x14ac:dyDescent="0.25">
      <c r="A604" s="9"/>
      <c r="B604" s="11"/>
      <c r="C604" s="11"/>
      <c r="D604" s="11"/>
    </row>
    <row r="605" spans="1:4" x14ac:dyDescent="0.25">
      <c r="A605" s="9" t="s">
        <v>42</v>
      </c>
      <c r="B605" s="11"/>
      <c r="C605" s="11"/>
      <c r="D605" s="11"/>
    </row>
    <row r="606" spans="1:4" x14ac:dyDescent="0.25">
      <c r="A606" s="10" t="s">
        <v>23</v>
      </c>
      <c r="B606" s="11">
        <v>0</v>
      </c>
      <c r="C606" s="11">
        <v>0</v>
      </c>
      <c r="D606" s="11">
        <v>0</v>
      </c>
    </row>
    <row r="607" spans="1:4" x14ac:dyDescent="0.25">
      <c r="A607" s="9" t="s">
        <v>119</v>
      </c>
      <c r="B607" s="11">
        <v>0</v>
      </c>
      <c r="C607" s="11">
        <v>0</v>
      </c>
      <c r="D607" s="11">
        <v>0</v>
      </c>
    </row>
    <row r="608" spans="1:4" x14ac:dyDescent="0.25">
      <c r="A608" s="9"/>
      <c r="B608" s="11"/>
      <c r="C608" s="11"/>
      <c r="D608" s="11"/>
    </row>
    <row r="609" spans="1:4" x14ac:dyDescent="0.25">
      <c r="A609" s="9" t="s">
        <v>29</v>
      </c>
      <c r="B609" s="11"/>
      <c r="C609" s="11"/>
      <c r="D609" s="11"/>
    </row>
    <row r="610" spans="1:4" x14ac:dyDescent="0.25">
      <c r="A610" s="10" t="s">
        <v>92</v>
      </c>
      <c r="B610" s="11">
        <v>13817.77397</v>
      </c>
      <c r="C610" s="11">
        <v>577.75081</v>
      </c>
      <c r="D610" s="11">
        <v>14395.52478</v>
      </c>
    </row>
    <row r="611" spans="1:4" x14ac:dyDescent="0.25">
      <c r="A611" s="10" t="s">
        <v>85</v>
      </c>
      <c r="B611" s="11">
        <v>4086.309084</v>
      </c>
      <c r="C611" s="11">
        <v>-69.818189999999987</v>
      </c>
      <c r="D611" s="11">
        <v>4016.490894</v>
      </c>
    </row>
    <row r="612" spans="1:4" x14ac:dyDescent="0.25">
      <c r="A612" s="10" t="s">
        <v>100</v>
      </c>
      <c r="B612" s="11">
        <v>3769.0950726000001</v>
      </c>
      <c r="C612" s="11">
        <v>6370.830179999999</v>
      </c>
      <c r="D612" s="11">
        <v>10139.9252526</v>
      </c>
    </row>
    <row r="613" spans="1:4" x14ac:dyDescent="0.25">
      <c r="A613" s="10" t="s">
        <v>15</v>
      </c>
      <c r="B613" s="11">
        <v>6446.5258590590001</v>
      </c>
      <c r="C613" s="11">
        <v>249.30112765999996</v>
      </c>
      <c r="D613" s="11">
        <v>6695.8269867190002</v>
      </c>
    </row>
    <row r="614" spans="1:4" x14ac:dyDescent="0.25">
      <c r="A614" s="10" t="s">
        <v>17</v>
      </c>
      <c r="B614" s="11">
        <v>5481.3491590000003</v>
      </c>
      <c r="C614" s="11">
        <v>54.443869999999997</v>
      </c>
      <c r="D614" s="11">
        <v>5535.7930290000004</v>
      </c>
    </row>
    <row r="615" spans="1:4" x14ac:dyDescent="0.25">
      <c r="A615" s="10" t="s">
        <v>18</v>
      </c>
      <c r="B615" s="11">
        <v>5590.1607190000004</v>
      </c>
      <c r="C615" s="11">
        <v>565.75232999999992</v>
      </c>
      <c r="D615" s="11">
        <v>6155.9130490000007</v>
      </c>
    </row>
    <row r="616" spans="1:4" x14ac:dyDescent="0.25">
      <c r="A616" s="10" t="s">
        <v>20</v>
      </c>
      <c r="B616" s="11">
        <v>6777.5517810000001</v>
      </c>
      <c r="C616" s="11">
        <v>468.42561999999998</v>
      </c>
      <c r="D616" s="11">
        <v>7245.9774010000001</v>
      </c>
    </row>
    <row r="617" spans="1:4" x14ac:dyDescent="0.25">
      <c r="A617" s="10" t="s">
        <v>25</v>
      </c>
      <c r="B617" s="11">
        <v>15215.462405000002</v>
      </c>
      <c r="C617" s="11">
        <v>202.43105999999997</v>
      </c>
      <c r="D617" s="11">
        <v>15417.893465000001</v>
      </c>
    </row>
    <row r="618" spans="1:4" x14ac:dyDescent="0.25">
      <c r="A618" s="10" t="s">
        <v>26</v>
      </c>
      <c r="B618" s="11">
        <v>1740.0331377000002</v>
      </c>
      <c r="C618" s="11">
        <v>648.40440599999999</v>
      </c>
      <c r="D618" s="11">
        <v>2388.4375437000003</v>
      </c>
    </row>
    <row r="619" spans="1:4" x14ac:dyDescent="0.25">
      <c r="A619" s="10" t="s">
        <v>176</v>
      </c>
      <c r="B619" s="11">
        <v>2971.826</v>
      </c>
      <c r="C619" s="11">
        <v>2387.3353399999996</v>
      </c>
      <c r="D619" s="11">
        <v>5359.1613399999997</v>
      </c>
    </row>
    <row r="620" spans="1:4" x14ac:dyDescent="0.25">
      <c r="A620" s="9" t="s">
        <v>120</v>
      </c>
      <c r="B620" s="11">
        <v>65896.087187358993</v>
      </c>
      <c r="C620" s="11">
        <v>11454.856553659998</v>
      </c>
      <c r="D620" s="11">
        <v>77350.943741019015</v>
      </c>
    </row>
    <row r="621" spans="1:4" x14ac:dyDescent="0.25">
      <c r="A621" s="9"/>
      <c r="B621" s="11"/>
      <c r="C621" s="11"/>
      <c r="D621" s="11"/>
    </row>
    <row r="622" spans="1:4" x14ac:dyDescent="0.25">
      <c r="A622" s="9" t="s">
        <v>31</v>
      </c>
      <c r="B622" s="11"/>
      <c r="C622" s="11"/>
      <c r="D622" s="11"/>
    </row>
    <row r="623" spans="1:4" x14ac:dyDescent="0.25">
      <c r="A623" s="10" t="s">
        <v>97</v>
      </c>
      <c r="B623" s="11">
        <v>1594.9651703999998</v>
      </c>
      <c r="C623" s="11">
        <v>133.6051416</v>
      </c>
      <c r="D623" s="11">
        <v>1728.5703119999998</v>
      </c>
    </row>
    <row r="624" spans="1:4" x14ac:dyDescent="0.25">
      <c r="A624" s="10" t="s">
        <v>98</v>
      </c>
      <c r="B624" s="11">
        <v>2801.3743450000002</v>
      </c>
      <c r="C624" s="11">
        <v>70.666235</v>
      </c>
      <c r="D624" s="11">
        <v>2872.0405800000003</v>
      </c>
    </row>
    <row r="625" spans="1:4" x14ac:dyDescent="0.25">
      <c r="A625" s="10" t="s">
        <v>99</v>
      </c>
      <c r="B625" s="11">
        <v>266.42324100000002</v>
      </c>
      <c r="C625" s="11">
        <v>31.405791600000001</v>
      </c>
      <c r="D625" s="11">
        <v>297.82903260000001</v>
      </c>
    </row>
    <row r="626" spans="1:4" x14ac:dyDescent="0.25">
      <c r="A626" s="10" t="s">
        <v>87</v>
      </c>
      <c r="B626" s="11">
        <v>3366.7246829999999</v>
      </c>
      <c r="C626" s="11">
        <v>166.43089800000001</v>
      </c>
      <c r="D626" s="11">
        <v>3533.155581</v>
      </c>
    </row>
    <row r="627" spans="1:4" x14ac:dyDescent="0.25">
      <c r="A627" s="10" t="s">
        <v>16</v>
      </c>
      <c r="B627" s="11">
        <v>4507.2946106999998</v>
      </c>
      <c r="C627" s="11">
        <v>781.83900000000006</v>
      </c>
      <c r="D627" s="11">
        <v>5289.1336106999997</v>
      </c>
    </row>
    <row r="628" spans="1:4" x14ac:dyDescent="0.25">
      <c r="A628" s="10" t="s">
        <v>19</v>
      </c>
      <c r="B628" s="11">
        <v>5325.1997539999993</v>
      </c>
      <c r="C628" s="11">
        <v>157.61867799999999</v>
      </c>
      <c r="D628" s="11">
        <v>5482.8184319999991</v>
      </c>
    </row>
    <row r="629" spans="1:4" x14ac:dyDescent="0.25">
      <c r="A629" s="10" t="s">
        <v>11</v>
      </c>
      <c r="B629" s="11">
        <v>742.25103224999998</v>
      </c>
      <c r="C629" s="11">
        <v>14.672886799999999</v>
      </c>
      <c r="D629" s="11">
        <v>756.92391904999999</v>
      </c>
    </row>
    <row r="630" spans="1:4" x14ac:dyDescent="0.25">
      <c r="A630" s="10" t="s">
        <v>21</v>
      </c>
      <c r="B630" s="11">
        <v>997.22645224999985</v>
      </c>
      <c r="C630" s="11">
        <v>79.323186599999985</v>
      </c>
      <c r="D630" s="11">
        <v>1076.5496388499998</v>
      </c>
    </row>
    <row r="631" spans="1:4" x14ac:dyDescent="0.25">
      <c r="A631" s="10" t="s">
        <v>23</v>
      </c>
      <c r="B631" s="11">
        <v>290.75730249999998</v>
      </c>
      <c r="C631" s="11">
        <v>21.168026999999999</v>
      </c>
      <c r="D631" s="11">
        <v>311.92532949999998</v>
      </c>
    </row>
    <row r="632" spans="1:4" x14ac:dyDescent="0.25">
      <c r="A632" s="10" t="s">
        <v>24</v>
      </c>
      <c r="B632" s="11">
        <v>89.540933999999993</v>
      </c>
      <c r="C632" s="11">
        <v>14.7902328</v>
      </c>
      <c r="D632" s="11">
        <v>104.33116679999999</v>
      </c>
    </row>
    <row r="633" spans="1:4" x14ac:dyDescent="0.25">
      <c r="A633" s="10" t="s">
        <v>177</v>
      </c>
      <c r="B633" s="11">
        <v>0</v>
      </c>
      <c r="C633" s="11">
        <v>0</v>
      </c>
      <c r="D633" s="11">
        <v>0</v>
      </c>
    </row>
    <row r="634" spans="1:4" x14ac:dyDescent="0.25">
      <c r="A634" s="10" t="s">
        <v>172</v>
      </c>
      <c r="B634" s="11">
        <v>10189.26747825</v>
      </c>
      <c r="C634" s="11">
        <v>1427.766492</v>
      </c>
      <c r="D634" s="11">
        <v>11617.03397025</v>
      </c>
    </row>
    <row r="635" spans="1:4" x14ac:dyDescent="0.25">
      <c r="A635" s="10" t="s">
        <v>178</v>
      </c>
      <c r="B635" s="11">
        <v>868.88085515000012</v>
      </c>
      <c r="C635" s="11">
        <v>0</v>
      </c>
      <c r="D635" s="11">
        <v>868.88085515000012</v>
      </c>
    </row>
    <row r="636" spans="1:4" x14ac:dyDescent="0.25">
      <c r="A636" s="9" t="s">
        <v>121</v>
      </c>
      <c r="B636" s="11">
        <v>31039.905858499995</v>
      </c>
      <c r="C636" s="11">
        <v>2899.2865694000002</v>
      </c>
      <c r="D636" s="11">
        <v>33939.192427900001</v>
      </c>
    </row>
    <row r="637" spans="1:4" x14ac:dyDescent="0.25">
      <c r="A637" s="9"/>
      <c r="B637" s="11"/>
      <c r="C637" s="11"/>
      <c r="D637" s="11"/>
    </row>
    <row r="638" spans="1:4" x14ac:dyDescent="0.25">
      <c r="A638" s="9" t="s">
        <v>43</v>
      </c>
      <c r="B638" s="11"/>
      <c r="C638" s="11"/>
      <c r="D638" s="11"/>
    </row>
    <row r="639" spans="1:4" x14ac:dyDescent="0.25">
      <c r="A639" s="10" t="s">
        <v>24</v>
      </c>
      <c r="B639" s="11">
        <v>0</v>
      </c>
      <c r="C639" s="11">
        <v>0</v>
      </c>
      <c r="D639" s="11">
        <v>0</v>
      </c>
    </row>
    <row r="640" spans="1:4" x14ac:dyDescent="0.25">
      <c r="A640" s="9" t="s">
        <v>122</v>
      </c>
      <c r="B640" s="11">
        <v>0</v>
      </c>
      <c r="C640" s="11">
        <v>0</v>
      </c>
      <c r="D640" s="11">
        <v>0</v>
      </c>
    </row>
    <row r="641" spans="1:4" x14ac:dyDescent="0.25">
      <c r="A641" s="9"/>
      <c r="B641" s="11"/>
      <c r="C641" s="11"/>
      <c r="D641" s="11"/>
    </row>
    <row r="642" spans="1:4" x14ac:dyDescent="0.25">
      <c r="A642" s="9" t="s">
        <v>44</v>
      </c>
      <c r="B642" s="11"/>
      <c r="C642" s="11"/>
      <c r="D642" s="11"/>
    </row>
    <row r="643" spans="1:4" x14ac:dyDescent="0.25">
      <c r="A643" s="10" t="s">
        <v>25</v>
      </c>
      <c r="B643" s="11">
        <v>0</v>
      </c>
      <c r="C643" s="11">
        <v>0</v>
      </c>
      <c r="D643" s="11">
        <v>0</v>
      </c>
    </row>
    <row r="644" spans="1:4" x14ac:dyDescent="0.25">
      <c r="A644" s="9" t="s">
        <v>123</v>
      </c>
      <c r="B644" s="11">
        <v>0</v>
      </c>
      <c r="C644" s="11">
        <v>0</v>
      </c>
      <c r="D644" s="11">
        <v>0</v>
      </c>
    </row>
    <row r="645" spans="1:4" x14ac:dyDescent="0.25">
      <c r="A645" s="9"/>
      <c r="B645" s="11"/>
      <c r="C645" s="11"/>
      <c r="D645" s="11"/>
    </row>
    <row r="646" spans="1:4" x14ac:dyDescent="0.25">
      <c r="A646" s="9" t="s">
        <v>26</v>
      </c>
      <c r="B646" s="11"/>
      <c r="C646" s="11"/>
      <c r="D646" s="11"/>
    </row>
    <row r="647" spans="1:4" x14ac:dyDescent="0.25">
      <c r="A647" s="10" t="s">
        <v>26</v>
      </c>
      <c r="B647" s="11">
        <v>0</v>
      </c>
      <c r="C647" s="11">
        <v>0</v>
      </c>
      <c r="D647" s="11">
        <v>0</v>
      </c>
    </row>
    <row r="648" spans="1:4" x14ac:dyDescent="0.25">
      <c r="A648" s="9" t="s">
        <v>51</v>
      </c>
      <c r="B648" s="11">
        <v>0</v>
      </c>
      <c r="C648" s="11">
        <v>0</v>
      </c>
      <c r="D648" s="11">
        <v>0</v>
      </c>
    </row>
    <row r="649" spans="1:4" x14ac:dyDescent="0.25">
      <c r="A649" s="9"/>
      <c r="B649" s="11"/>
      <c r="C649" s="11"/>
      <c r="D649" s="11"/>
    </row>
    <row r="650" spans="1:4" x14ac:dyDescent="0.25">
      <c r="A650" s="9" t="s">
        <v>163</v>
      </c>
      <c r="B650" s="11"/>
      <c r="C650" s="11"/>
      <c r="D650" s="11"/>
    </row>
    <row r="651" spans="1:4" x14ac:dyDescent="0.25">
      <c r="A651" s="10" t="s">
        <v>92</v>
      </c>
      <c r="B651" s="11">
        <v>6957.2008799999994</v>
      </c>
      <c r="C651" s="11">
        <v>164.436769</v>
      </c>
      <c r="D651" s="11">
        <v>7121.6376489999993</v>
      </c>
    </row>
    <row r="652" spans="1:4" x14ac:dyDescent="0.25">
      <c r="A652" s="10" t="s">
        <v>85</v>
      </c>
      <c r="B652" s="11">
        <v>3429.0705600000001</v>
      </c>
      <c r="C652" s="11">
        <v>-33.118884999999999</v>
      </c>
      <c r="D652" s="11">
        <v>3395.9516750000003</v>
      </c>
    </row>
    <row r="653" spans="1:4" x14ac:dyDescent="0.25">
      <c r="A653" s="10" t="s">
        <v>97</v>
      </c>
      <c r="B653" s="11">
        <v>2343.6222911999998</v>
      </c>
      <c r="C653" s="11">
        <v>107.46500519999999</v>
      </c>
      <c r="D653" s="11">
        <v>2451.0872964</v>
      </c>
    </row>
    <row r="654" spans="1:4" x14ac:dyDescent="0.25">
      <c r="A654" s="10" t="s">
        <v>98</v>
      </c>
      <c r="B654" s="11">
        <v>4116.3051599999999</v>
      </c>
      <c r="C654" s="11">
        <v>56.840232499999999</v>
      </c>
      <c r="D654" s="11">
        <v>4173.1453924999996</v>
      </c>
    </row>
    <row r="655" spans="1:4" x14ac:dyDescent="0.25">
      <c r="A655" s="10" t="s">
        <v>99</v>
      </c>
      <c r="B655" s="11">
        <v>391.47904800000003</v>
      </c>
      <c r="C655" s="11">
        <v>25.261180199999998</v>
      </c>
      <c r="D655" s="11">
        <v>416.74022820000005</v>
      </c>
    </row>
    <row r="656" spans="1:4" x14ac:dyDescent="0.25">
      <c r="A656" s="10" t="s">
        <v>87</v>
      </c>
      <c r="B656" s="11">
        <v>8245.0400399999999</v>
      </c>
      <c r="C656" s="11">
        <v>223.11388499999998</v>
      </c>
      <c r="D656" s="11">
        <v>8468.1539250000005</v>
      </c>
    </row>
    <row r="657" spans="1:4" x14ac:dyDescent="0.25">
      <c r="A657" s="10" t="s">
        <v>100</v>
      </c>
      <c r="B657" s="11">
        <v>3162.876984</v>
      </c>
      <c r="C657" s="11">
        <v>3022.0604699999999</v>
      </c>
      <c r="D657" s="11">
        <v>6184.9374539999999</v>
      </c>
    </row>
    <row r="658" spans="1:4" x14ac:dyDescent="0.25">
      <c r="A658" s="10" t="s">
        <v>15</v>
      </c>
      <c r="B658" s="11">
        <v>3245.8032297359996</v>
      </c>
      <c r="C658" s="11">
        <v>70.954936333999996</v>
      </c>
      <c r="D658" s="11">
        <v>3316.7581660699998</v>
      </c>
    </row>
    <row r="659" spans="1:4" x14ac:dyDescent="0.25">
      <c r="A659" s="10" t="s">
        <v>16</v>
      </c>
      <c r="B659" s="11">
        <v>6622.9635096000002</v>
      </c>
      <c r="C659" s="11">
        <v>628.87049999999999</v>
      </c>
      <c r="D659" s="11">
        <v>7251.8340096000011</v>
      </c>
    </row>
    <row r="660" spans="1:4" x14ac:dyDescent="0.25">
      <c r="A660" s="10" t="s">
        <v>17</v>
      </c>
      <c r="B660" s="11">
        <v>2759.8401360000003</v>
      </c>
      <c r="C660" s="11">
        <v>15.495562999999999</v>
      </c>
      <c r="D660" s="11">
        <v>2775.3356990000002</v>
      </c>
    </row>
    <row r="661" spans="1:4" x14ac:dyDescent="0.25">
      <c r="A661" s="10" t="s">
        <v>18</v>
      </c>
      <c r="B661" s="11">
        <v>2814.6263760000002</v>
      </c>
      <c r="C661" s="11">
        <v>161.02181699999997</v>
      </c>
      <c r="D661" s="11">
        <v>2975.648193</v>
      </c>
    </row>
    <row r="662" spans="1:4" x14ac:dyDescent="0.25">
      <c r="A662" s="10" t="s">
        <v>19</v>
      </c>
      <c r="B662" s="11">
        <v>11737.174968000001</v>
      </c>
      <c r="C662" s="11">
        <v>190.17036149999998</v>
      </c>
      <c r="D662" s="11">
        <v>11927.3453295</v>
      </c>
    </row>
    <row r="663" spans="1:4" x14ac:dyDescent="0.25">
      <c r="A663" s="10" t="s">
        <v>11</v>
      </c>
      <c r="B663" s="11">
        <v>1090.6545780000001</v>
      </c>
      <c r="C663" s="11">
        <v>11.8021046</v>
      </c>
      <c r="D663" s="11">
        <v>1102.4566826</v>
      </c>
    </row>
    <row r="664" spans="1:4" x14ac:dyDescent="0.25">
      <c r="A664" s="10" t="s">
        <v>20</v>
      </c>
      <c r="B664" s="11">
        <v>3412.4736240000002</v>
      </c>
      <c r="C664" s="11">
        <v>133.32113799999999</v>
      </c>
      <c r="D664" s="11">
        <v>3545.7947619999995</v>
      </c>
    </row>
    <row r="665" spans="1:4" x14ac:dyDescent="0.25">
      <c r="A665" s="10" t="s">
        <v>21</v>
      </c>
      <c r="B665" s="11">
        <v>2093.3033400000004</v>
      </c>
      <c r="C665" s="11">
        <v>91.147760999999988</v>
      </c>
      <c r="D665" s="11">
        <v>2184.4511010000001</v>
      </c>
    </row>
    <row r="666" spans="1:4" x14ac:dyDescent="0.25">
      <c r="A666" s="10" t="s">
        <v>23</v>
      </c>
      <c r="B666" s="11">
        <v>469.95874200000009</v>
      </c>
      <c r="C666" s="11">
        <v>18.729102150000003</v>
      </c>
      <c r="D666" s="11">
        <v>488.6878441500001</v>
      </c>
    </row>
    <row r="667" spans="1:4" x14ac:dyDescent="0.25">
      <c r="A667" s="10" t="s">
        <v>24</v>
      </c>
      <c r="B667" s="11">
        <v>219.28391999999999</v>
      </c>
      <c r="C667" s="11">
        <v>19.827486</v>
      </c>
      <c r="D667" s="11">
        <v>239.11140599999999</v>
      </c>
    </row>
    <row r="668" spans="1:4" x14ac:dyDescent="0.25">
      <c r="A668" s="10" t="s">
        <v>25</v>
      </c>
      <c r="B668" s="11">
        <v>7660.9321199999995</v>
      </c>
      <c r="C668" s="11">
        <v>57.614993999999996</v>
      </c>
      <c r="D668" s="11">
        <v>7718.547114</v>
      </c>
    </row>
    <row r="669" spans="1:4" x14ac:dyDescent="0.25">
      <c r="A669" s="10" t="s">
        <v>26</v>
      </c>
      <c r="B669" s="11">
        <v>876.10060080000005</v>
      </c>
      <c r="C669" s="11">
        <v>184.54586939999999</v>
      </c>
      <c r="D669" s="11">
        <v>1060.6464702000001</v>
      </c>
    </row>
    <row r="670" spans="1:4" x14ac:dyDescent="0.25">
      <c r="A670" s="10" t="s">
        <v>177</v>
      </c>
      <c r="B670" s="11">
        <v>6333.397884</v>
      </c>
      <c r="C670" s="11">
        <v>48.380182499999997</v>
      </c>
      <c r="D670" s="11">
        <v>6381.7780665</v>
      </c>
    </row>
    <row r="671" spans="1:4" x14ac:dyDescent="0.25">
      <c r="A671" s="10" t="s">
        <v>172</v>
      </c>
      <c r="B671" s="11">
        <v>19962.646488000002</v>
      </c>
      <c r="C671" s="11">
        <v>2979.686592</v>
      </c>
      <c r="D671" s="11">
        <v>22942.333080000004</v>
      </c>
    </row>
    <row r="672" spans="1:4" x14ac:dyDescent="0.25">
      <c r="A672" s="10" t="s">
        <v>176</v>
      </c>
      <c r="B672" s="11">
        <v>1496.3040000000001</v>
      </c>
      <c r="C672" s="11">
        <v>679.47236599999997</v>
      </c>
      <c r="D672" s="11">
        <v>2175.7763660000001</v>
      </c>
    </row>
    <row r="673" spans="1:4" x14ac:dyDescent="0.25">
      <c r="A673" s="10" t="s">
        <v>178</v>
      </c>
      <c r="B673" s="11">
        <v>1392.7886063999999</v>
      </c>
      <c r="C673" s="11">
        <v>0</v>
      </c>
      <c r="D673" s="11">
        <v>1392.7886063999999</v>
      </c>
    </row>
    <row r="674" spans="1:4" x14ac:dyDescent="0.25">
      <c r="A674" s="9" t="s">
        <v>164</v>
      </c>
      <c r="B674" s="11">
        <v>100833.84708573601</v>
      </c>
      <c r="C674" s="11">
        <v>8857.0994303839998</v>
      </c>
      <c r="D674" s="11">
        <v>109690.94651612001</v>
      </c>
    </row>
    <row r="675" spans="1:4" x14ac:dyDescent="0.25">
      <c r="A675" s="9"/>
      <c r="B675" s="11"/>
      <c r="C675" s="11"/>
      <c r="D675" s="11"/>
    </row>
    <row r="676" spans="1:4" x14ac:dyDescent="0.25">
      <c r="A676" s="9" t="s">
        <v>180</v>
      </c>
      <c r="B676" s="11"/>
      <c r="C676" s="11"/>
      <c r="D676" s="11"/>
    </row>
    <row r="677" spans="1:4" x14ac:dyDescent="0.25">
      <c r="A677" s="10" t="s">
        <v>177</v>
      </c>
      <c r="B677" s="11">
        <v>0</v>
      </c>
      <c r="C677" s="11">
        <v>0</v>
      </c>
      <c r="D677" s="11">
        <v>0</v>
      </c>
    </row>
    <row r="678" spans="1:4" x14ac:dyDescent="0.25">
      <c r="A678" s="9" t="s">
        <v>181</v>
      </c>
      <c r="B678" s="11">
        <v>0</v>
      </c>
      <c r="C678" s="11">
        <v>0</v>
      </c>
      <c r="D678" s="11">
        <v>0</v>
      </c>
    </row>
    <row r="679" spans="1:4" x14ac:dyDescent="0.25">
      <c r="A679" s="9"/>
      <c r="B679" s="11"/>
      <c r="C679" s="11"/>
      <c r="D679" s="11"/>
    </row>
    <row r="680" spans="1:4" x14ac:dyDescent="0.25">
      <c r="A680" s="9" t="s">
        <v>174</v>
      </c>
      <c r="B680" s="11"/>
      <c r="C680" s="11"/>
      <c r="D680" s="11"/>
    </row>
    <row r="681" spans="1:4" x14ac:dyDescent="0.25">
      <c r="A681" s="10" t="s">
        <v>19</v>
      </c>
      <c r="B681" s="11">
        <v>0</v>
      </c>
      <c r="C681" s="11">
        <v>0</v>
      </c>
      <c r="D681" s="11">
        <v>0</v>
      </c>
    </row>
    <row r="682" spans="1:4" x14ac:dyDescent="0.25">
      <c r="A682" s="9" t="s">
        <v>175</v>
      </c>
      <c r="B682" s="11">
        <v>0</v>
      </c>
      <c r="C682" s="11">
        <v>0</v>
      </c>
      <c r="D682" s="11">
        <v>0</v>
      </c>
    </row>
    <row r="683" spans="1:4" x14ac:dyDescent="0.25">
      <c r="A683" s="9"/>
      <c r="B683" s="11"/>
      <c r="C683" s="11"/>
      <c r="D683" s="11"/>
    </row>
    <row r="684" spans="1:4" x14ac:dyDescent="0.25">
      <c r="A684" s="9" t="s">
        <v>172</v>
      </c>
      <c r="B684" s="11"/>
      <c r="C684" s="11"/>
      <c r="D684" s="11"/>
    </row>
    <row r="685" spans="1:4" x14ac:dyDescent="0.25">
      <c r="A685" s="10" t="s">
        <v>172</v>
      </c>
      <c r="B685" s="11">
        <v>0</v>
      </c>
      <c r="C685" s="11">
        <v>0</v>
      </c>
      <c r="D685" s="11">
        <v>0</v>
      </c>
    </row>
    <row r="686" spans="1:4" x14ac:dyDescent="0.25">
      <c r="A686" s="9" t="s">
        <v>173</v>
      </c>
      <c r="B686" s="11">
        <v>0</v>
      </c>
      <c r="C686" s="11">
        <v>0</v>
      </c>
      <c r="D686" s="11">
        <v>0</v>
      </c>
    </row>
    <row r="687" spans="1:4" x14ac:dyDescent="0.25">
      <c r="A687" s="9"/>
      <c r="B687" s="11"/>
      <c r="C687" s="11"/>
      <c r="D687" s="11"/>
    </row>
    <row r="688" spans="1:4" x14ac:dyDescent="0.25">
      <c r="A688" s="9" t="s">
        <v>182</v>
      </c>
      <c r="B688" s="11"/>
      <c r="C688" s="11"/>
      <c r="D688" s="11"/>
    </row>
    <row r="689" spans="1:4" x14ac:dyDescent="0.25">
      <c r="A689" s="10" t="s">
        <v>176</v>
      </c>
      <c r="B689" s="11">
        <v>0</v>
      </c>
      <c r="C689" s="11">
        <v>0</v>
      </c>
      <c r="D689" s="11">
        <v>0</v>
      </c>
    </row>
    <row r="690" spans="1:4" x14ac:dyDescent="0.25">
      <c r="A690" s="9" t="s">
        <v>183</v>
      </c>
      <c r="B690" s="11">
        <v>0</v>
      </c>
      <c r="C690" s="11">
        <v>0</v>
      </c>
      <c r="D690" s="11">
        <v>0</v>
      </c>
    </row>
    <row r="691" spans="1:4" x14ac:dyDescent="0.25">
      <c r="A691" s="9"/>
      <c r="B691" s="11"/>
      <c r="C691" s="11"/>
      <c r="D691" s="11"/>
    </row>
    <row r="692" spans="1:4" x14ac:dyDescent="0.25">
      <c r="A692" s="9" t="s">
        <v>184</v>
      </c>
      <c r="B692" s="11"/>
      <c r="C692" s="11"/>
      <c r="D692" s="11"/>
    </row>
    <row r="693" spans="1:4" x14ac:dyDescent="0.25">
      <c r="A693" s="10" t="s">
        <v>178</v>
      </c>
      <c r="B693" s="11">
        <v>0</v>
      </c>
      <c r="C693" s="11">
        <v>0</v>
      </c>
      <c r="D693" s="11">
        <v>0</v>
      </c>
    </row>
    <row r="694" spans="1:4" x14ac:dyDescent="0.25">
      <c r="A694" s="9" t="s">
        <v>185</v>
      </c>
      <c r="B694" s="11">
        <v>0</v>
      </c>
      <c r="C694" s="11">
        <v>0</v>
      </c>
      <c r="D694" s="11">
        <v>0</v>
      </c>
    </row>
    <row r="695" spans="1:4" x14ac:dyDescent="0.25">
      <c r="A695" s="9"/>
      <c r="B695" s="11"/>
      <c r="C695" s="11"/>
      <c r="D695" s="11"/>
    </row>
    <row r="696" spans="1:4" x14ac:dyDescent="0.25">
      <c r="A696" s="9" t="s">
        <v>27</v>
      </c>
      <c r="B696" s="11">
        <v>12615442.76223824</v>
      </c>
      <c r="C696" s="11">
        <v>1772172.4104175365</v>
      </c>
      <c r="D696" s="11">
        <v>14387615.172655769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f b 7 7 b 1 a - 9 6 b 5 - 4 9 b 1 - b 5 2 a - 0 3 e 2 9 5 c a 7 2 8 e "   x m l n s = " h t t p : / / s c h e m a s . m i c r o s o f t . c o m / D a t a M a s h u p " > A A A A A B Q D A A B Q S w M E F A A C A A g A F 1 V v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F 1 V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d V b 1 g o i k e 4 D g A A A B E A A A A T A B w A R m 9 y b X V s Y X M v U 2 V j d G l v b j E u b S C i G A A o o B Q A A A A A A A A A A A A A A A A A A A A A A A A A A A A r T k 0 u y c z P U w i G 0 I b W A F B L A Q I t A B Q A A g A I A B d V b 1 g / t K f k p A A A A P Y A A A A S A A A A A A A A A A A A A A A A A A A A A A B D b 2 5 m a W c v U G F j a 2 F n Z S 5 4 b W x Q S w E C L Q A U A A I A C A A X V W 9 Y D 8 r p q 6 Q A A A D p A A A A E w A A A A A A A A A A A A A A A A D w A A A A W 0 N v b n R l b n R f V H l w Z X N d L n h t b F B L A Q I t A B Q A A g A I A B d V b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i a U p y l v a d S r m c h s 3 8 J G U K A A A A A A I A A A A A A A N m A A D A A A A A E A A A A E l N Z W J v Q e u P a W T Q 4 f 8 z 7 7 M A A A A A B I A A A K A A A A A Q A A A A O O w P Y R 2 C 4 i W 1 b a g d D 0 g 1 A V A A A A A N R x A I W U r Q s A X l X I N x n z 8 Y L Q B R k 5 I 0 C H m R 9 q q C / 5 j S + 7 + O D I K O r W m j f P Y U s T h 2 c G 5 + t 7 Z 9 q C 8 O 6 e N 0 H F T R G R d F C V B V L W T z J E A N c s X V E R x d A h Q A A A C / y C v / f G i G D I C g g m 3 b C a z i E m V q z g = = < / D a t a M a s h u p > 
</file>

<file path=customXml/itemProps1.xml><?xml version="1.0" encoding="utf-8"?>
<ds:datastoreItem xmlns:ds="http://schemas.openxmlformats.org/officeDocument/2006/customXml" ds:itemID="{3B56050E-4DFF-4EFD-AA5F-D69CD8AEF7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CRA Project Area Report</vt:lpstr>
      <vt:lpstr>Summary by CRA</vt:lpstr>
      <vt:lpstr>Paid by Entity - Summary</vt:lpstr>
      <vt:lpstr>Paid by Entity -Summary by TYPE</vt:lpstr>
      <vt:lpstr>Paid to AGENCY-SummarybyAgency</vt:lpstr>
      <vt:lpstr>Paid to AGENCY-Detail with Area</vt:lpstr>
      <vt:lpstr>Paid by Entity - Detail by Proj</vt:lpstr>
      <vt:lpstr>'CRA Project Area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Brunker, Roger M.</dc:creator>
  <cp:lastModifiedBy>Ebert, Steffani</cp:lastModifiedBy>
  <cp:lastPrinted>2024-03-15T16:52:52Z</cp:lastPrinted>
  <dcterms:created xsi:type="dcterms:W3CDTF">2016-03-10T16:57:41Z</dcterms:created>
  <dcterms:modified xsi:type="dcterms:W3CDTF">2024-03-26T17:25:50Z</dcterms:modified>
</cp:coreProperties>
</file>